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370" windowHeight="1335" tabRatio="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<sst xmlns="http://schemas.openxmlformats.org/spreadsheetml/2006/main" count="701" uniqueCount="380">
  <si>
    <t>ОПИС</t>
  </si>
  <si>
    <t xml:space="preserve"> </t>
  </si>
  <si>
    <t>1.</t>
  </si>
  <si>
    <t>ПОРЕСКИ ПРИХОДИ</t>
  </si>
  <si>
    <t>1.1.</t>
  </si>
  <si>
    <t>Порез на приходе од пољопр.и шумар.</t>
  </si>
  <si>
    <t>1.2.</t>
  </si>
  <si>
    <t>Порези на лична примања</t>
  </si>
  <si>
    <t>Порез на приходе од самосталне дјелат.</t>
  </si>
  <si>
    <t>Порез на лична примања</t>
  </si>
  <si>
    <t>1.3.</t>
  </si>
  <si>
    <t>Порези на имовину</t>
  </si>
  <si>
    <t>1.4.</t>
  </si>
  <si>
    <t>1.5.</t>
  </si>
  <si>
    <t>Општи порез на промет по општој стопи</t>
  </si>
  <si>
    <t>Општи порез на промет по нижој стопи</t>
  </si>
  <si>
    <t>1.6.</t>
  </si>
  <si>
    <t>Остали порези</t>
  </si>
  <si>
    <t>Порез на добитке од игара на срећу</t>
  </si>
  <si>
    <t>2.</t>
  </si>
  <si>
    <t>НЕПОРЕСКИ ПРИХОДИ</t>
  </si>
  <si>
    <t>2.1.</t>
  </si>
  <si>
    <t>Приход од давања у закуп објек.општине</t>
  </si>
  <si>
    <t>Приход од земљишне ренте</t>
  </si>
  <si>
    <t>Административне таксе</t>
  </si>
  <si>
    <t>Општинске административне таксе</t>
  </si>
  <si>
    <t>2.3.</t>
  </si>
  <si>
    <t>Комуналне таксе</t>
  </si>
  <si>
    <t>Комуналне таксе на фирму</t>
  </si>
  <si>
    <t>Ком.таксе за кор.простора за паркирање</t>
  </si>
  <si>
    <t>2.4.</t>
  </si>
  <si>
    <t>Накнаде по разним основама</t>
  </si>
  <si>
    <t>Накнаде за уређивање грађ.земљишта</t>
  </si>
  <si>
    <t>Накнада за кориштење минер.сировина</t>
  </si>
  <si>
    <t>Накнада за промјену намј.пољопр.земљ.</t>
  </si>
  <si>
    <t>Накнада за извађени матер. из водотока</t>
  </si>
  <si>
    <t>Накн.за реал.пос.мјера за заш.од пож.</t>
  </si>
  <si>
    <t>2.5.</t>
  </si>
  <si>
    <t>Приходи од пружања јавних услуга</t>
  </si>
  <si>
    <t>2.7.</t>
  </si>
  <si>
    <t>Остали непорески приходи</t>
  </si>
  <si>
    <t>Остали општински приходи</t>
  </si>
  <si>
    <t>3.</t>
  </si>
  <si>
    <t>4.</t>
  </si>
  <si>
    <t>5.</t>
  </si>
  <si>
    <t>2.6.</t>
  </si>
  <si>
    <t>Новчане казне</t>
  </si>
  <si>
    <t>Новчане казне изречене у пр.поступку</t>
  </si>
  <si>
    <t xml:space="preserve">Назив потрошачке јединице: Скупштина општине </t>
  </si>
  <si>
    <t>Накнаде парламентарним странкама</t>
  </si>
  <si>
    <t>Савез општина и градова</t>
  </si>
  <si>
    <t>Општинска изборна комисија</t>
  </si>
  <si>
    <t>Укупно потрошачка јединица 0070110</t>
  </si>
  <si>
    <t>Буџетска резерва</t>
  </si>
  <si>
    <t>Укупно потрошачка јединица 0070120</t>
  </si>
  <si>
    <t>Мјесне заједнице</t>
  </si>
  <si>
    <t>Укупно потрошачка јединица 0070130</t>
  </si>
  <si>
    <t>Укупно потрошачка јединица 0070140</t>
  </si>
  <si>
    <t>Стипендије</t>
  </si>
  <si>
    <t>Субвенције за превоз ученика</t>
  </si>
  <si>
    <t>СУБНОР</t>
  </si>
  <si>
    <t>Општинска борачка организација</t>
  </si>
  <si>
    <t>Црвени крст</t>
  </si>
  <si>
    <t>Средства за културу</t>
  </si>
  <si>
    <t>Средства за спорт</t>
  </si>
  <si>
    <t>Противградна заштита</t>
  </si>
  <si>
    <t>Основне школе</t>
  </si>
  <si>
    <t>Остала удружења</t>
  </si>
  <si>
    <t>Демографска политика</t>
  </si>
  <si>
    <t>Одржавање зелених површина</t>
  </si>
  <si>
    <t>Одржавање и санација јавне расвјете</t>
  </si>
  <si>
    <t>Трошкови уличне расвјете-ел.енергија</t>
  </si>
  <si>
    <t>Трошкови пројектне документације</t>
  </si>
  <si>
    <t>Набавка земљишта</t>
  </si>
  <si>
    <t>6.</t>
  </si>
  <si>
    <t>Укупно потрошачка јединица 0070160</t>
  </si>
  <si>
    <t>Назив потрошачке јединице: Остала буџетска потрошња</t>
  </si>
  <si>
    <t>Поврат и прекњижавање јавних прихода</t>
  </si>
  <si>
    <t>Камате на домаће кредите</t>
  </si>
  <si>
    <t>Укупно потрошачка јединица 0070190</t>
  </si>
  <si>
    <t>Назив потрошачке јединице: Центар за социјални рад</t>
  </si>
  <si>
    <t>Укупно потрошачка јединица 0070300</t>
  </si>
  <si>
    <t>Назив потрошачке јединице: Народна библиотека</t>
  </si>
  <si>
    <t>Укупно потрошачка јединица 0818067</t>
  </si>
  <si>
    <t>Укупно потрошачка јединица 08150034</t>
  </si>
  <si>
    <t>УКУПНИ РАСХОДИ И ИЗДАЦИ</t>
  </si>
  <si>
    <t>Допунска заштита РВИ, бораца и пор.погинулих</t>
  </si>
  <si>
    <t>Међуопштинска орг.слијепих и слабовидих</t>
  </si>
  <si>
    <t>Технички прегледи, надзор објеката и ревизија</t>
  </si>
  <si>
    <t>Израда просторно планске документације</t>
  </si>
  <si>
    <t>Удружење пензионера</t>
  </si>
  <si>
    <t>Накнада за воде за пиће у јавном водоснабд.</t>
  </si>
  <si>
    <t>Накнада за испуштање отпадних вода</t>
  </si>
  <si>
    <t>Расходи по основу коришћења роба и услуга</t>
  </si>
  <si>
    <t>Бруто накнаде скупштинских одборника</t>
  </si>
  <si>
    <t>бр.</t>
  </si>
  <si>
    <t>Ред.</t>
  </si>
  <si>
    <t>Текући грантови</t>
  </si>
  <si>
    <t>Издаци за отплату главнице</t>
  </si>
  <si>
    <t>Расходи за лична примања</t>
  </si>
  <si>
    <t>Расх.по основу утрош.енергије,комунал.и комуник.усл.</t>
  </si>
  <si>
    <t>Расходи за режијски материјал</t>
  </si>
  <si>
    <t>Расходи за текуће одржавање</t>
  </si>
  <si>
    <t>Расходи по основу путовања и смјештаја</t>
  </si>
  <si>
    <t>Расходи за стручне услуге</t>
  </si>
  <si>
    <t>Остали непоменути расходи</t>
  </si>
  <si>
    <t>Дознаке на име социјалне заштите</t>
  </si>
  <si>
    <t>Расходи за материјал за посебне намјене</t>
  </si>
  <si>
    <t>Субвенције</t>
  </si>
  <si>
    <t>Издаци за отплату дугова</t>
  </si>
  <si>
    <t>Издаци за набавку опреме</t>
  </si>
  <si>
    <t>Расходи по основу утрошка енергије</t>
  </si>
  <si>
    <t>Расходи по основу комуналних и комуник.усл.</t>
  </si>
  <si>
    <t>Расходи за осигурање и банк.услуге</t>
  </si>
  <si>
    <t>Расходи за одржавање лиценци</t>
  </si>
  <si>
    <t>Остале стручне услуге</t>
  </si>
  <si>
    <t>Расходи за стручно усавршавање</t>
  </si>
  <si>
    <t>Расходи по судским рјешењима</t>
  </si>
  <si>
    <t>Расходи по основу репрезентације</t>
  </si>
  <si>
    <t>Финанс.пројеката удруж.грађ.и фондација</t>
  </si>
  <si>
    <t>Сред.за финанс.вјерских заједница</t>
  </si>
  <si>
    <t>Инклузија у основном образовању</t>
  </si>
  <si>
    <t>Средства за културне манифестације</t>
  </si>
  <si>
    <t>Расходи за остале услуге</t>
  </si>
  <si>
    <t xml:space="preserve">Фин.пројеката за поб полож.омладине  </t>
  </si>
  <si>
    <t>Расходи по основу свечаности и прослава</t>
  </si>
  <si>
    <t xml:space="preserve">Расходи за услуге ресертификације </t>
  </si>
  <si>
    <t>Издаци за нематеријалну имовину</t>
  </si>
  <si>
    <t>Издаци за инвест.одржав.,рекон. и адаптацију</t>
  </si>
  <si>
    <t>Расходи за одржавање чистоће</t>
  </si>
  <si>
    <t>Расходи за услуге зимске службе</t>
  </si>
  <si>
    <t xml:space="preserve"> Црпна станица-расх.ел.енергије и одржавање</t>
  </si>
  <si>
    <t>Комунална накнада</t>
  </si>
  <si>
    <t>Бруто накнаде трошкова запослених</t>
  </si>
  <si>
    <t>Бруто плате</t>
  </si>
  <si>
    <t>Пројекат породичне мед.и здравствене заштите</t>
  </si>
  <si>
    <t>Издаци за изградњу објеката</t>
  </si>
  <si>
    <t>Bруто плате</t>
  </si>
  <si>
    <t>Bруто накнаде трошкова запослених</t>
  </si>
  <si>
    <t>Расходи финансирања и др.финанс.трошкови</t>
  </si>
  <si>
    <t>Издаци за залихе мат.,робе и сит.инв.</t>
  </si>
  <si>
    <t>Издаци по основу ПДВ-а</t>
  </si>
  <si>
    <t>Услуге мртвозорства</t>
  </si>
  <si>
    <t>Цивилна заштита-набавка опреме</t>
  </si>
  <si>
    <t>Удружење РВИ</t>
  </si>
  <si>
    <t>Издаци за залихе мат.и сит.инв.</t>
  </si>
  <si>
    <t>Остали текући грантови</t>
  </si>
  <si>
    <t>Индиректни порези дозначени од УИО</t>
  </si>
  <si>
    <t>Накнада за воде за инд.процесе</t>
  </si>
  <si>
    <t>Порез на непокретности</t>
  </si>
  <si>
    <t>Расходи по основу обиљеж.годиш.и знач.дат.</t>
  </si>
  <si>
    <t>Порез на имовину</t>
  </si>
  <si>
    <t>Накн.за употр.вјеш.ђубр.и хем.за зашт.биља</t>
  </si>
  <si>
    <t>Приход од закупа земљишта у својини РС</t>
  </si>
  <si>
    <t>Ком.таксе за кор.рекламних паноа</t>
  </si>
  <si>
    <t xml:space="preserve">Бруто накнаде трошкова запослених </t>
  </si>
  <si>
    <t>Расходи за осигурање и банкарске услуге</t>
  </si>
  <si>
    <t>Расходи финанс.и други фин.трошкови</t>
  </si>
  <si>
    <t>Субвенције нефинанс.субјектима</t>
  </si>
  <si>
    <t>Грантови</t>
  </si>
  <si>
    <t>Текући и капитални грантови непроф.субјек.</t>
  </si>
  <si>
    <t>Здравств.осиг.корисника центра</t>
  </si>
  <si>
    <t>Дознаке пружаоцима услуга центра</t>
  </si>
  <si>
    <t>ТЕКУЋИ РАСХОДИ</t>
  </si>
  <si>
    <t>ИЗДАЦИ ЗА НЕФИНАНСИЈСКУ ИМОВИНУ</t>
  </si>
  <si>
    <t>Издаци за произведену сталну имовину</t>
  </si>
  <si>
    <t>Набавка опреме</t>
  </si>
  <si>
    <t>Издаци за прибављање земљишта</t>
  </si>
  <si>
    <t>Издаци за залихе мат.и ситан инв.</t>
  </si>
  <si>
    <t>Фондови за развој-субвенције за запошљавање</t>
  </si>
  <si>
    <t xml:space="preserve">Удружење "Растимо заједно" </t>
  </si>
  <si>
    <t>СПД "Просвјета"</t>
  </si>
  <si>
    <t>Фондови за развој-субвенције за пољопривреду</t>
  </si>
  <si>
    <t>Геодетско-катастарске услуге</t>
  </si>
  <si>
    <t>Услуге нитара и вјештачења</t>
  </si>
  <si>
    <t>Услуге дератизације,дезинфекције и дезинсекције</t>
  </si>
  <si>
    <t>Одржавање објеката водопривреде</t>
  </si>
  <si>
    <t>Издаци за набвку опреме</t>
  </si>
  <si>
    <t>Издаци за неизм.обав.из ранијих год..</t>
  </si>
  <si>
    <t>Камате на кредит ЕИБ</t>
  </si>
  <si>
    <t>Дознаке грађанима из буџета Општине</t>
  </si>
  <si>
    <t>Дознаке грађанима из буџета Републике</t>
  </si>
  <si>
    <t>Помоћ за оспособ.за рад из буџета Републике</t>
  </si>
  <si>
    <t>Дознаке соц.осигурања из буџета Општине</t>
  </si>
  <si>
    <t>Дознаке соц.осигурања из буџета Републике</t>
  </si>
  <si>
    <t>Дознаке пруж.усл.соц.заштите из буџета Општине</t>
  </si>
  <si>
    <t>01</t>
  </si>
  <si>
    <t>Опште јавне услуге</t>
  </si>
  <si>
    <t>02</t>
  </si>
  <si>
    <t>Одбрана</t>
  </si>
  <si>
    <t>03</t>
  </si>
  <si>
    <t>Јавни ред и сигурност</t>
  </si>
  <si>
    <t>04</t>
  </si>
  <si>
    <t>05</t>
  </si>
  <si>
    <t>06</t>
  </si>
  <si>
    <t>07</t>
  </si>
  <si>
    <t>08</t>
  </si>
  <si>
    <t>09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</si>
  <si>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</si>
  <si>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</si>
  <si>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</si>
  <si>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</si>
  <si>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</si>
  <si>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</si>
  <si>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</si>
  <si>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10</t>
  </si>
  <si>
    <t>Расх.по основу утр.енерг.ком.и комун.услуга</t>
  </si>
  <si>
    <t>Расходи за усл.одржав.јавних површина</t>
  </si>
  <si>
    <t>Ком.таксе за кор.витрина за изл.робе</t>
  </si>
  <si>
    <t>Ком.таксе за кор.прос.за камп.и шаторе</t>
  </si>
  <si>
    <t>Накн.за посл.опш.инт.у шумама у прив.св.</t>
  </si>
  <si>
    <t>Примици од задуживања</t>
  </si>
  <si>
    <t>Рекон.и инв.одрж.објек.и прос.</t>
  </si>
  <si>
    <t>Властити прих.-Народна библиотека</t>
  </si>
  <si>
    <t>Назив потрошачке јединице: ЈУ Средњошколски центар "Никола Тесла"</t>
  </si>
  <si>
    <t>Назив потрошачке јединице: Начелник општине</t>
  </si>
  <si>
    <t>Буџет</t>
  </si>
  <si>
    <t>БУЏЕТСКИ ПРИХОДИ</t>
  </si>
  <si>
    <t>А.</t>
  </si>
  <si>
    <t>Приходи од пореза на доходак и добит</t>
  </si>
  <si>
    <t>Порези на лична примања и прих.од сам.дјел.</t>
  </si>
  <si>
    <t>Порези на промет производа и услуга</t>
  </si>
  <si>
    <t>Остали порески приходи</t>
  </si>
  <si>
    <t xml:space="preserve">Приходи од финанс.и нефинанс.имовине </t>
  </si>
  <si>
    <t>Б.</t>
  </si>
  <si>
    <t>БУЏЕТСКИ РАСХОДИ</t>
  </si>
  <si>
    <t xml:space="preserve">Грантови </t>
  </si>
  <si>
    <t>***</t>
  </si>
  <si>
    <t>В.</t>
  </si>
  <si>
    <t>БРУТО БУЏЕТСКИ СУФИЦИТ/ДЕФИЦИТ(А-Б)</t>
  </si>
  <si>
    <t>НЕТО ИЗДАЦИ ЗА НЕФИНАНС.ИМОВИНУ(I-II)</t>
  </si>
  <si>
    <t>Г.</t>
  </si>
  <si>
    <t>I</t>
  </si>
  <si>
    <t>II</t>
  </si>
  <si>
    <t>Примици за нефинансијску имовину</t>
  </si>
  <si>
    <t>Издаци за нефинансијску имовину</t>
  </si>
  <si>
    <t>Д.</t>
  </si>
  <si>
    <t>Ђ.</t>
  </si>
  <si>
    <t>Примици од финансијске имовине</t>
  </si>
  <si>
    <t>Ж.</t>
  </si>
  <si>
    <t>НЕТО ЗАДУЖИВАЊЕ</t>
  </si>
  <si>
    <t xml:space="preserve">Примици од дугорочног задуживања </t>
  </si>
  <si>
    <t>РАЗЛИКА У ФИНАНСИРАЊУ (Д+Ђ)</t>
  </si>
  <si>
    <t>И.</t>
  </si>
  <si>
    <t>Приходи од финанс.и нефинансијске имовине</t>
  </si>
  <si>
    <t>ПРИМИЦИ ЗА НЕФИНАНСИЈСКУ ИМОВИНУ</t>
  </si>
  <si>
    <t xml:space="preserve">                                                      .</t>
  </si>
  <si>
    <t>ФИНАНСИРАЊЕ</t>
  </si>
  <si>
    <t>НЕТО ПРИМИЦИ ОД ФИНАНСИЈСКЕ ИМОВИНЕ</t>
  </si>
  <si>
    <t>Примици од наплате датих зајмова</t>
  </si>
  <si>
    <t>Издаци за отплату главнице пр.зајмова</t>
  </si>
  <si>
    <t>Издаци за отплату неизм.обав.из прет.год.</t>
  </si>
  <si>
    <t>.</t>
  </si>
  <si>
    <t>Укупно потрошачка јединица 0070170</t>
  </si>
  <si>
    <t>Порески приходи</t>
  </si>
  <si>
    <t>Приходи од пореза на доходак</t>
  </si>
  <si>
    <t>Непорески приходи</t>
  </si>
  <si>
    <t>Трансфери између буџетских јединица</t>
  </si>
  <si>
    <t>Текући расходи</t>
  </si>
  <si>
    <t>Примици за непроизведену сталну имовину</t>
  </si>
  <si>
    <t>Издаци за непроизведену сталну имовину</t>
  </si>
  <si>
    <t>Издаци за залихе мат. и ситан инв.</t>
  </si>
  <si>
    <t>НЕТО ЗАДУЖИВАЊЕ (I-II)</t>
  </si>
  <si>
    <t>БУЏЕТСКИ СУФИЦИТ/ДЕФИЦИТ (В+Г)</t>
  </si>
  <si>
    <t>Општи пор.на пром.усл. по општој стопи</t>
  </si>
  <si>
    <t>2.2.</t>
  </si>
  <si>
    <t>Властити прих.-ЈУ СЦ "Никола Тесла"</t>
  </si>
  <si>
    <t>Примици за произведену сталну имовину</t>
  </si>
  <si>
    <t>Примици за зграде и објекте</t>
  </si>
  <si>
    <t>Примици за земљиште</t>
  </si>
  <si>
    <t>Накн.за заштиту вода коју плаћају вл.трансп.сред.</t>
  </si>
  <si>
    <t>ТРАНСФЕРИ ИЗМЕЂУ БУЏЕТСКИХ ЈЕДИНИЦА</t>
  </si>
  <si>
    <t xml:space="preserve">II </t>
  </si>
  <si>
    <t>код</t>
  </si>
  <si>
    <t>Екон.</t>
  </si>
  <si>
    <t>Укупно потрошачка јединица 0070125</t>
  </si>
  <si>
    <t>Ј.</t>
  </si>
  <si>
    <t>К.</t>
  </si>
  <si>
    <t>Издаци за инвестиционо одржавање</t>
  </si>
  <si>
    <t>11</t>
  </si>
  <si>
    <t>Остало</t>
  </si>
  <si>
    <t>Накнаде,таксе и прих.од пруж.јавних услуга</t>
  </si>
  <si>
    <t>Издаци за инвест.одржав.,реконст.и адапт.</t>
  </si>
  <si>
    <t>Расходи за услуге штамп,инфор.и правне усл.</t>
  </si>
  <si>
    <t xml:space="preserve">  </t>
  </si>
  <si>
    <t>Расх.по основу утр.енергије,ком.и комуник.усл.</t>
  </si>
  <si>
    <t xml:space="preserve">   </t>
  </si>
  <si>
    <t>Концес.накн.за кор.прир.доб.од општ.инт.</t>
  </si>
  <si>
    <t>Приходи општинских органа управе</t>
  </si>
  <si>
    <t>Расходи финансирања и др.фин.трошкови</t>
  </si>
  <si>
    <t>Расх.по основу утрош.енергије,комун.и ком.усл.</t>
  </si>
  <si>
    <t xml:space="preserve">УКУПНИ БУЏЕТСКИ РАСХОДИ И ИЗДАЦИ ЗА НЕФИНАНС. ИМОВИНУ </t>
  </si>
  <si>
    <t xml:space="preserve">УКУПНИ БУЏЕТСКИ ПРИХОДИ И ПРИМИЦИ ЗА НЕФИНАНС. ИМОВИНУ </t>
  </si>
  <si>
    <t>УКУПНА БУЏЕТСКА СРЕДСТВА</t>
  </si>
  <si>
    <t>УКУПНИ БУЏЕТСКИ ИЗДАЦИ</t>
  </si>
  <si>
    <t>Назив потрошачке јединице: Територијална ватрогасна јединица</t>
  </si>
  <si>
    <t>Укупно 01-11</t>
  </si>
  <si>
    <t>Примици од нефинанс.имовине (класа 8)</t>
  </si>
  <si>
    <t xml:space="preserve">УКУПНО </t>
  </si>
  <si>
    <t>Једнокр.помоћи за школовање и награде учен.</t>
  </si>
  <si>
    <t>Назив потрошачке јединице: Одјељење за просторно уређење</t>
  </si>
  <si>
    <t>Назив потрошачке јединице: Одјељење за стамбено комуналне послове</t>
  </si>
  <si>
    <t xml:space="preserve">  Општи дио</t>
  </si>
  <si>
    <t xml:space="preserve">     Буџетски приходи и примици за нефинансијску имовину</t>
  </si>
  <si>
    <t xml:space="preserve">              Буџетски расходи и издаци за нефинансијску имовину</t>
  </si>
  <si>
    <t xml:space="preserve"> Финансирање .</t>
  </si>
  <si>
    <t xml:space="preserve">Организациона класификација </t>
  </si>
  <si>
    <t xml:space="preserve">  Функционална класификација</t>
  </si>
  <si>
    <t>Е.</t>
  </si>
  <si>
    <t>НЕТО ПРИМИЦИ ОД ФИНАНС.ИМОВИНЕ (I-II)</t>
  </si>
  <si>
    <t xml:space="preserve">Примици од финансијске имовине </t>
  </si>
  <si>
    <t xml:space="preserve">Примици од наплате датих зајмова </t>
  </si>
  <si>
    <t>Издаци за финансијску имовину</t>
  </si>
  <si>
    <t>З.</t>
  </si>
  <si>
    <t>Остале помоћи</t>
  </si>
  <si>
    <t>Реконструкција улица</t>
  </si>
  <si>
    <t>Козарска Дубица                                                       Драган Јаћимовић,дипл.ек.</t>
  </si>
  <si>
    <t>2017.</t>
  </si>
  <si>
    <t>Трансфери између различитих јединица власти</t>
  </si>
  <si>
    <t>Расходи финанс.између јед.власти</t>
  </si>
  <si>
    <t>Трансфери између и унутар једин.власти</t>
  </si>
  <si>
    <t>Трансфери унутар исте јединице власти</t>
  </si>
  <si>
    <t>НЕТО ФИНАНСИРАЊЕ (Е+Ж+З)</t>
  </si>
  <si>
    <t>ОСТАЛИ НЕТО ПРИМИЦИ (I-II)</t>
  </si>
  <si>
    <t xml:space="preserve">Остали примици </t>
  </si>
  <si>
    <t>Ост.примици из транс.између или унутар јед.власти</t>
  </si>
  <si>
    <t>Остали издаци</t>
  </si>
  <si>
    <t>Ост.издаци из транс.између или унутар јед.власти</t>
  </si>
  <si>
    <t>Општи порез на промет на дер.нафте</t>
  </si>
  <si>
    <t>Општи порез на промет алкох.пића</t>
  </si>
  <si>
    <t>Накнада за коришћење шума и шумског земљишта</t>
  </si>
  <si>
    <t>Накнада за одводњ.од прав.лица и грађ.</t>
  </si>
  <si>
    <t>Трансфери од ентитета</t>
  </si>
  <si>
    <t>Бруто плате запос.за вр.болов.који се не реф.(бруто)</t>
  </si>
  <si>
    <t>Расходи за отпремнине и јед.помоћи(бруто)</t>
  </si>
  <si>
    <t>Расходи по основу затезних камата</t>
  </si>
  <si>
    <t>1.7.</t>
  </si>
  <si>
    <t>Камате на кредит ЕИБ и за одбрану од поплава</t>
  </si>
  <si>
    <t>1.8.</t>
  </si>
  <si>
    <t>Расходи по судским рјешењим</t>
  </si>
  <si>
    <t>Издаци за акције и учешћа у капиталу</t>
  </si>
  <si>
    <t>Примици од узетих зајмова</t>
  </si>
  <si>
    <t>III</t>
  </si>
  <si>
    <t>ОСТАЛИ НЕТО ПРИМИЦИ</t>
  </si>
  <si>
    <t>Остали примици</t>
  </si>
  <si>
    <t>Ост.прим.из транс.између или унутар јед.вл.</t>
  </si>
  <si>
    <t>Примици за плате за пород.одсуство који се реф.</t>
  </si>
  <si>
    <t>Издаци по основу ПДВ.а</t>
  </si>
  <si>
    <t>Примици од ПДВ-а - Општ.управа</t>
  </si>
  <si>
    <t>Примици од ПДВ-а - ЕИБ</t>
  </si>
  <si>
    <t>Остали издаци из транс.између или унутар јед.власти</t>
  </si>
  <si>
    <t>Издаци за платеза породиљско одсуство који се реф.</t>
  </si>
  <si>
    <t>Назив потрошачке јединице: Одјељење за општу управу и друштвене дјелатности</t>
  </si>
  <si>
    <t>Промоција К.Дубице као инвест.дест.</t>
  </si>
  <si>
    <t>Центар за информисање и културу</t>
  </si>
  <si>
    <t>Основни суд Козарска Дубица</t>
  </si>
  <si>
    <t>Субвенције за превоз ученика са пос.потр.</t>
  </si>
  <si>
    <t>Трансфер Дјечијем вртићу  "Пчелица"</t>
  </si>
  <si>
    <t>Трансфер ЈУ Туристичка организација</t>
  </si>
  <si>
    <t>7.</t>
  </si>
  <si>
    <t>8.</t>
  </si>
  <si>
    <t>Назив потрошачке јединице: Одјељење за финансије</t>
  </si>
  <si>
    <t>Бруто плате запос.за вриј.болов.који се не реф.</t>
  </si>
  <si>
    <t>Расходи за отпремнине и јед.помоћи (бруто)</t>
  </si>
  <si>
    <t>Затезне камате по одгођ.пл.пореског дуга</t>
  </si>
  <si>
    <t>Издаци за плате за породиљско одсуство који се реф.</t>
  </si>
  <si>
    <t>Назив потрошачке јединице: Одјељење за привреду и пољопривреду</t>
  </si>
  <si>
    <t>Одржавање путева,шумских путева и улица</t>
  </si>
  <si>
    <t>Расходи финансирања између јед.власти</t>
  </si>
  <si>
    <t>Камате на кредит за одбрану од поплава</t>
  </si>
  <si>
    <t>Расходи ѕа отпремнине и јед.помоћи(бруто)</t>
  </si>
  <si>
    <t>Једнократне помоћи кор.соц.заштите</t>
  </si>
  <si>
    <t>Издаци по основу депозита и кауција</t>
  </si>
  <si>
    <t>Примици по основу депозита и кауција</t>
  </si>
  <si>
    <t>Бруто накнаде за рад чл.радних тијела и ком.</t>
  </si>
  <si>
    <t>Удружење Ветерани РС</t>
  </si>
  <si>
    <t>Датум:27.3.2017.године                                           СКУПШТИНЕ ОПШТИНЕ</t>
  </si>
  <si>
    <t>9.</t>
  </si>
  <si>
    <t>Број:02-013-30/17                                                                ПРЕДСЈЕДНИК</t>
  </si>
  <si>
    <t>Укупно потрошачка јединица 0070150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</si>
</sst>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%"/>
    <numFmt numFmtId="189" formatCode="#,##0.0"/>
    <numFmt numFmtId="190" formatCode="0.0"/>
    <numFmt numFmtId="191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59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59" applyNumberFormat="1" applyFont="1" applyAlignment="1">
      <alignment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 wrapText="1"/>
    </xf>
    <xf numFmtId="3" fontId="2" fillId="33" borderId="15" xfId="59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Alignment="1">
      <alignment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3" fontId="2" fillId="34" borderId="15" xfId="59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34" borderId="15" xfId="0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3" fillId="34" borderId="12" xfId="0" applyFont="1" applyFill="1" applyBorder="1" applyAlignment="1">
      <alignment vertical="top" wrapText="1"/>
    </xf>
    <xf numFmtId="0" fontId="13" fillId="34" borderId="14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vertical="top" wrapText="1"/>
    </xf>
    <xf numFmtId="189" fontId="11" fillId="0" borderId="0" xfId="0" applyNumberFormat="1" applyFont="1" applyAlignment="1">
      <alignment/>
    </xf>
    <xf numFmtId="189" fontId="12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189" fontId="1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left"/>
    </xf>
    <xf numFmtId="189" fontId="11" fillId="0" borderId="10" xfId="0" applyNumberFormat="1" applyFont="1" applyBorder="1" applyAlignment="1">
      <alignment/>
    </xf>
    <xf numFmtId="189" fontId="12" fillId="0" borderId="10" xfId="0" applyNumberFormat="1" applyFont="1" applyBorder="1" applyAlignment="1">
      <alignment/>
    </xf>
    <xf numFmtId="189" fontId="12" fillId="0" borderId="15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2" fillId="34" borderId="15" xfId="0" applyNumberFormat="1" applyFont="1" applyFill="1" applyBorder="1" applyAlignment="1">
      <alignment/>
    </xf>
    <xf numFmtId="0" fontId="0" fillId="0" borderId="0" xfId="0" applyAlignment="1">
      <alignment/>
    </xf>
    <xf numFmtId="3" fontId="5" fillId="0" borderId="15" xfId="0" applyNumberFormat="1" applyFont="1" applyBorder="1" applyAlignment="1">
      <alignment/>
    </xf>
    <xf numFmtId="3" fontId="3" fillId="0" borderId="0" xfId="59" applyNumberFormat="1" applyFont="1" applyAlignment="1">
      <alignment/>
    </xf>
    <xf numFmtId="3" fontId="5" fillId="34" borderId="15" xfId="0" applyNumberFormat="1" applyFont="1" applyFill="1" applyBorder="1" applyAlignment="1">
      <alignment/>
    </xf>
    <xf numFmtId="3" fontId="9" fillId="33" borderId="15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5" fillId="34" borderId="1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2" fillId="0" borderId="0" xfId="59" applyNumberFormat="1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78" fontId="4" fillId="0" borderId="0" xfId="44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5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.7109375" style="2" customWidth="1"/>
    <col min="2" max="2" width="7.7109375" style="51" customWidth="1"/>
    <col min="3" max="3" width="58.57421875" style="2" customWidth="1"/>
    <col min="4" max="4" width="14.57421875" style="103" customWidth="1"/>
  </cols>
  <sheetData>
    <row r="1" spans="1:4" s="119" customFormat="1" ht="15" customHeight="1">
      <c r="A1" s="130" t="s">
        <v>302</v>
      </c>
      <c r="B1" s="130"/>
      <c r="C1" s="130"/>
      <c r="D1" s="130"/>
    </row>
    <row r="2" spans="1:4" ht="5.25" customHeight="1">
      <c r="A2" s="3"/>
      <c r="B2" s="49"/>
      <c r="C2" s="5"/>
      <c r="D2" s="29"/>
    </row>
    <row r="3" spans="1:4" ht="15" customHeight="1">
      <c r="A3" s="93" t="s">
        <v>96</v>
      </c>
      <c r="B3" s="46" t="s">
        <v>274</v>
      </c>
      <c r="C3" s="131" t="s">
        <v>0</v>
      </c>
      <c r="D3" s="41" t="s">
        <v>216</v>
      </c>
    </row>
    <row r="4" spans="1:4" ht="15" customHeight="1">
      <c r="A4" s="94" t="s">
        <v>95</v>
      </c>
      <c r="B4" s="47" t="s">
        <v>273</v>
      </c>
      <c r="C4" s="132"/>
      <c r="D4" s="43" t="s">
        <v>317</v>
      </c>
    </row>
    <row r="5" spans="1:4" ht="15" customHeight="1">
      <c r="A5" s="44">
        <v>1</v>
      </c>
      <c r="B5" s="48">
        <v>2</v>
      </c>
      <c r="C5" s="39">
        <v>3</v>
      </c>
      <c r="D5" s="48">
        <v>4</v>
      </c>
    </row>
    <row r="6" spans="1:4" ht="6.75" customHeight="1">
      <c r="A6" s="3"/>
      <c r="B6" s="49"/>
      <c r="C6" s="5"/>
      <c r="D6" s="28"/>
    </row>
    <row r="7" spans="1:4" ht="15" customHeight="1">
      <c r="A7" s="3" t="s">
        <v>218</v>
      </c>
      <c r="B7" s="49"/>
      <c r="C7" s="5" t="s">
        <v>217</v>
      </c>
      <c r="D7" s="9">
        <f>D8+D15+D20</f>
        <v>8934000</v>
      </c>
    </row>
    <row r="8" spans="1:4" ht="18.75" customHeight="1">
      <c r="A8" s="3" t="s">
        <v>2</v>
      </c>
      <c r="B8" s="50">
        <v>710000</v>
      </c>
      <c r="C8" s="5" t="s">
        <v>254</v>
      </c>
      <c r="D8" s="22">
        <f>D9+D10+D11+D12+D13+D14</f>
        <v>6242000</v>
      </c>
    </row>
    <row r="9" spans="1:6" ht="15" customHeight="1">
      <c r="A9" s="4"/>
      <c r="B9" s="49">
        <v>711000</v>
      </c>
      <c r="C9" s="6" t="s">
        <v>255</v>
      </c>
      <c r="D9" s="7">
        <v>10000</v>
      </c>
      <c r="F9" t="s">
        <v>1</v>
      </c>
    </row>
    <row r="10" spans="1:5" ht="15" customHeight="1">
      <c r="A10" s="4"/>
      <c r="B10" s="49">
        <v>713000</v>
      </c>
      <c r="C10" s="6" t="s">
        <v>220</v>
      </c>
      <c r="D10" s="7">
        <v>770000</v>
      </c>
      <c r="E10" t="s">
        <v>1</v>
      </c>
    </row>
    <row r="11" spans="1:5" ht="15" customHeight="1">
      <c r="A11" s="4"/>
      <c r="B11" s="49">
        <v>714000</v>
      </c>
      <c r="C11" s="6" t="s">
        <v>11</v>
      </c>
      <c r="D11" s="7">
        <v>500000</v>
      </c>
      <c r="E11" s="110"/>
    </row>
    <row r="12" spans="1:4" ht="15" customHeight="1">
      <c r="A12" s="4"/>
      <c r="B12" s="49">
        <v>715000</v>
      </c>
      <c r="C12" s="6" t="s">
        <v>221</v>
      </c>
      <c r="D12" s="7">
        <v>2000</v>
      </c>
    </row>
    <row r="13" spans="1:4" ht="15" customHeight="1">
      <c r="A13" s="3"/>
      <c r="B13" s="49">
        <v>717000</v>
      </c>
      <c r="C13" s="8" t="s">
        <v>147</v>
      </c>
      <c r="D13" s="7">
        <v>4950000</v>
      </c>
    </row>
    <row r="14" spans="1:4" ht="15" customHeight="1">
      <c r="A14" s="4"/>
      <c r="B14" s="49">
        <v>719000</v>
      </c>
      <c r="C14" s="6" t="s">
        <v>222</v>
      </c>
      <c r="D14" s="7">
        <v>10000</v>
      </c>
    </row>
    <row r="15" spans="1:5" ht="18.75" customHeight="1">
      <c r="A15" s="3" t="s">
        <v>19</v>
      </c>
      <c r="B15" s="50">
        <v>720000</v>
      </c>
      <c r="C15" s="5" t="s">
        <v>256</v>
      </c>
      <c r="D15" s="22">
        <f>D16+D17+D18+D19</f>
        <v>2272000</v>
      </c>
      <c r="E15" t="s">
        <v>1</v>
      </c>
    </row>
    <row r="16" spans="1:4" ht="15" customHeight="1">
      <c r="A16" s="4"/>
      <c r="B16" s="49">
        <v>721000</v>
      </c>
      <c r="C16" s="6" t="s">
        <v>223</v>
      </c>
      <c r="D16" s="7">
        <v>430000</v>
      </c>
    </row>
    <row r="17" spans="1:4" ht="15" customHeight="1">
      <c r="A17" s="4"/>
      <c r="B17" s="49">
        <v>722000</v>
      </c>
      <c r="C17" s="6" t="s">
        <v>281</v>
      </c>
      <c r="D17" s="7">
        <v>1618000</v>
      </c>
    </row>
    <row r="18" spans="1:4" ht="15" customHeight="1">
      <c r="A18" s="4"/>
      <c r="B18" s="49">
        <v>723000</v>
      </c>
      <c r="C18" s="6" t="s">
        <v>46</v>
      </c>
      <c r="D18" s="7">
        <v>4000</v>
      </c>
    </row>
    <row r="19" spans="1:4" ht="15" customHeight="1">
      <c r="A19" s="4"/>
      <c r="B19" s="49">
        <v>729000</v>
      </c>
      <c r="C19" s="6" t="s">
        <v>40</v>
      </c>
      <c r="D19" s="7">
        <v>220000</v>
      </c>
    </row>
    <row r="20" spans="1:4" s="28" customFormat="1" ht="18.75" customHeight="1">
      <c r="A20" s="3" t="s">
        <v>42</v>
      </c>
      <c r="B20" s="50">
        <v>780000</v>
      </c>
      <c r="C20" s="5" t="s">
        <v>257</v>
      </c>
      <c r="D20" s="9">
        <f>D21</f>
        <v>420000</v>
      </c>
    </row>
    <row r="21" spans="1:4" ht="15" customHeight="1">
      <c r="A21" s="4"/>
      <c r="B21" s="49">
        <v>787000</v>
      </c>
      <c r="C21" s="6" t="s">
        <v>318</v>
      </c>
      <c r="D21" s="7">
        <v>420000</v>
      </c>
    </row>
    <row r="22" spans="1:4" ht="6" customHeight="1">
      <c r="A22" s="3"/>
      <c r="B22" s="49"/>
      <c r="C22" s="5"/>
      <c r="D22" s="99"/>
    </row>
    <row r="23" spans="1:4" ht="18.75" customHeight="1">
      <c r="A23" s="3" t="s">
        <v>224</v>
      </c>
      <c r="B23" s="49"/>
      <c r="C23" s="5" t="s">
        <v>225</v>
      </c>
      <c r="D23" s="22">
        <f>D24+D33+D35</f>
        <v>7846349</v>
      </c>
    </row>
    <row r="24" spans="1:4" s="28" customFormat="1" ht="18.75" customHeight="1">
      <c r="A24" s="3" t="s">
        <v>2</v>
      </c>
      <c r="B24" s="60">
        <v>410000</v>
      </c>
      <c r="C24" s="5" t="s">
        <v>258</v>
      </c>
      <c r="D24" s="9">
        <f>D25+D26+D27+D28+D29+D30+D31+D32</f>
        <v>7490349</v>
      </c>
    </row>
    <row r="25" spans="1:6" ht="15" customHeight="1">
      <c r="A25" s="4"/>
      <c r="B25" s="49">
        <v>411000</v>
      </c>
      <c r="C25" s="6" t="s">
        <v>99</v>
      </c>
      <c r="D25" s="7">
        <v>2345000</v>
      </c>
      <c r="F25" t="s">
        <v>1</v>
      </c>
    </row>
    <row r="26" spans="1:4" ht="15" customHeight="1">
      <c r="A26" s="4"/>
      <c r="B26" s="49">
        <v>412000</v>
      </c>
      <c r="C26" s="6" t="s">
        <v>93</v>
      </c>
      <c r="D26" s="7">
        <v>1931000</v>
      </c>
    </row>
    <row r="27" spans="1:4" ht="15" customHeight="1">
      <c r="A27" s="4"/>
      <c r="B27" s="49">
        <v>413000</v>
      </c>
      <c r="C27" s="6" t="s">
        <v>289</v>
      </c>
      <c r="D27" s="7">
        <v>609500</v>
      </c>
    </row>
    <row r="28" spans="1:4" ht="15" customHeight="1">
      <c r="A28" s="4"/>
      <c r="B28" s="49">
        <v>414000</v>
      </c>
      <c r="C28" s="6" t="s">
        <v>108</v>
      </c>
      <c r="D28" s="7">
        <v>145000</v>
      </c>
    </row>
    <row r="29" spans="1:4" ht="15" customHeight="1">
      <c r="A29" s="4"/>
      <c r="B29" s="49">
        <v>415000</v>
      </c>
      <c r="C29" s="6" t="s">
        <v>226</v>
      </c>
      <c r="D29" s="7">
        <v>929500</v>
      </c>
    </row>
    <row r="30" spans="1:4" ht="15" customHeight="1">
      <c r="A30" s="4"/>
      <c r="B30" s="49">
        <v>416000</v>
      </c>
      <c r="C30" s="6" t="s">
        <v>106</v>
      </c>
      <c r="D30" s="7">
        <v>1403300</v>
      </c>
    </row>
    <row r="31" spans="1:4" ht="15" customHeight="1">
      <c r="A31" s="4"/>
      <c r="B31" s="49">
        <v>418000</v>
      </c>
      <c r="C31" s="6" t="s">
        <v>319</v>
      </c>
      <c r="D31" s="7">
        <v>92049</v>
      </c>
    </row>
    <row r="32" spans="1:4" ht="15" customHeight="1">
      <c r="A32" s="4"/>
      <c r="B32" s="49">
        <v>419000</v>
      </c>
      <c r="C32" s="6" t="s">
        <v>117</v>
      </c>
      <c r="D32" s="7">
        <v>35000</v>
      </c>
    </row>
    <row r="33" spans="1:4" s="28" customFormat="1" ht="15" customHeight="1">
      <c r="A33" s="3"/>
      <c r="B33" s="50">
        <v>480000</v>
      </c>
      <c r="C33" s="5" t="s">
        <v>320</v>
      </c>
      <c r="D33" s="9">
        <f>D34</f>
        <v>306000</v>
      </c>
    </row>
    <row r="34" spans="1:4" ht="15" customHeight="1">
      <c r="A34" s="4"/>
      <c r="B34" s="49">
        <v>488000</v>
      </c>
      <c r="C34" s="6" t="s">
        <v>321</v>
      </c>
      <c r="D34" s="7">
        <v>306000</v>
      </c>
    </row>
    <row r="35" spans="1:4" s="28" customFormat="1" ht="18.75" customHeight="1">
      <c r="A35" s="3" t="s">
        <v>19</v>
      </c>
      <c r="B35" s="50" t="s">
        <v>227</v>
      </c>
      <c r="C35" s="5" t="s">
        <v>53</v>
      </c>
      <c r="D35" s="9">
        <v>50000</v>
      </c>
    </row>
    <row r="36" spans="1:4" s="28" customFormat="1" ht="15" customHeight="1">
      <c r="A36" s="3" t="s">
        <v>228</v>
      </c>
      <c r="B36" s="50"/>
      <c r="C36" s="98" t="s">
        <v>229</v>
      </c>
      <c r="D36" s="22">
        <f>D7-D23</f>
        <v>1087651</v>
      </c>
    </row>
    <row r="37" spans="1:4" s="28" customFormat="1" ht="15" customHeight="1">
      <c r="A37" s="3" t="s">
        <v>231</v>
      </c>
      <c r="B37" s="50"/>
      <c r="C37" s="98" t="s">
        <v>230</v>
      </c>
      <c r="D37" s="22">
        <f>D38-D41</f>
        <v>7000</v>
      </c>
    </row>
    <row r="38" spans="1:4" ht="18.75" customHeight="1">
      <c r="A38" s="45" t="s">
        <v>232</v>
      </c>
      <c r="B38" s="60">
        <v>810000</v>
      </c>
      <c r="C38" s="5" t="s">
        <v>234</v>
      </c>
      <c r="D38" s="22">
        <f>D39+D40</f>
        <v>230000</v>
      </c>
    </row>
    <row r="39" spans="1:4" ht="15" customHeight="1">
      <c r="A39" s="4"/>
      <c r="B39" s="49">
        <v>811000</v>
      </c>
      <c r="C39" s="6" t="s">
        <v>267</v>
      </c>
      <c r="D39" s="7">
        <v>80000</v>
      </c>
    </row>
    <row r="40" spans="1:4" ht="15" customHeight="1">
      <c r="A40" s="4"/>
      <c r="B40" s="49">
        <v>813000</v>
      </c>
      <c r="C40" s="6" t="s">
        <v>259</v>
      </c>
      <c r="D40" s="7">
        <v>150000</v>
      </c>
    </row>
    <row r="41" spans="1:4" ht="18.75" customHeight="1">
      <c r="A41" s="45" t="s">
        <v>233</v>
      </c>
      <c r="B41" s="60">
        <v>510000</v>
      </c>
      <c r="C41" s="5" t="s">
        <v>235</v>
      </c>
      <c r="D41" s="22">
        <f>D42+D43+D44</f>
        <v>223000</v>
      </c>
    </row>
    <row r="42" spans="1:4" ht="15" customHeight="1">
      <c r="A42" s="61"/>
      <c r="B42" s="49">
        <v>511000</v>
      </c>
      <c r="C42" s="6" t="s">
        <v>165</v>
      </c>
      <c r="D42" s="88">
        <v>172500</v>
      </c>
    </row>
    <row r="43" spans="1:4" ht="15" customHeight="1">
      <c r="A43" s="61"/>
      <c r="B43" s="49">
        <v>513000</v>
      </c>
      <c r="C43" s="6" t="s">
        <v>260</v>
      </c>
      <c r="D43" s="7">
        <v>20000</v>
      </c>
    </row>
    <row r="44" spans="1:4" ht="15" customHeight="1">
      <c r="A44" s="61"/>
      <c r="B44" s="49">
        <v>516000</v>
      </c>
      <c r="C44" s="6" t="s">
        <v>261</v>
      </c>
      <c r="D44" s="7">
        <v>30500</v>
      </c>
    </row>
    <row r="45" spans="1:13" s="33" customFormat="1" ht="15" customHeight="1">
      <c r="A45" s="62" t="s">
        <v>236</v>
      </c>
      <c r="B45" s="63"/>
      <c r="C45" s="64" t="s">
        <v>263</v>
      </c>
      <c r="D45" s="111">
        <f>D36+D37</f>
        <v>1094651</v>
      </c>
      <c r="E45"/>
      <c r="F45"/>
      <c r="G45"/>
      <c r="H45"/>
      <c r="I45"/>
      <c r="J45"/>
      <c r="K45"/>
      <c r="L45"/>
      <c r="M45"/>
    </row>
    <row r="46" spans="1:13" s="33" customFormat="1" ht="15" customHeight="1">
      <c r="A46" s="62" t="s">
        <v>237</v>
      </c>
      <c r="B46" s="63"/>
      <c r="C46" s="64" t="s">
        <v>322</v>
      </c>
      <c r="D46" s="111">
        <f>D56+D63+D70</f>
        <v>-1094651</v>
      </c>
      <c r="E46"/>
      <c r="F46"/>
      <c r="G46"/>
      <c r="H46"/>
      <c r="I46"/>
      <c r="J46"/>
      <c r="K46"/>
      <c r="L46"/>
      <c r="M46"/>
    </row>
    <row r="47" spans="1:4" ht="15" customHeight="1">
      <c r="A47" s="3"/>
      <c r="B47" s="60"/>
      <c r="C47" s="66"/>
      <c r="D47" s="99"/>
    </row>
    <row r="48" spans="1:4" ht="15" customHeight="1">
      <c r="A48" s="3"/>
      <c r="B48" s="60"/>
      <c r="C48" s="66"/>
      <c r="D48" s="99"/>
    </row>
    <row r="49" spans="1:4" ht="15" customHeight="1">
      <c r="A49" s="3"/>
      <c r="B49" s="60"/>
      <c r="C49" s="66"/>
      <c r="D49" s="99"/>
    </row>
    <row r="50" spans="1:4" ht="15" customHeight="1">
      <c r="A50" s="3"/>
      <c r="B50" s="60"/>
      <c r="C50" s="66"/>
      <c r="D50" s="99"/>
    </row>
    <row r="51" spans="1:4" ht="18.75" customHeight="1">
      <c r="A51" s="45"/>
      <c r="B51" s="68"/>
      <c r="C51" s="67"/>
      <c r="D51" s="99" t="s">
        <v>1</v>
      </c>
    </row>
    <row r="52" spans="1:4" ht="15" customHeight="1">
      <c r="A52" s="93" t="s">
        <v>96</v>
      </c>
      <c r="B52" s="46" t="s">
        <v>274</v>
      </c>
      <c r="C52" s="131" t="s">
        <v>0</v>
      </c>
      <c r="D52" s="41" t="s">
        <v>216</v>
      </c>
    </row>
    <row r="53" spans="1:4" ht="15" customHeight="1">
      <c r="A53" s="94" t="s">
        <v>95</v>
      </c>
      <c r="B53" s="47" t="s">
        <v>273</v>
      </c>
      <c r="C53" s="132"/>
      <c r="D53" s="43" t="s">
        <v>317</v>
      </c>
    </row>
    <row r="54" spans="1:4" ht="15" customHeight="1">
      <c r="A54" s="44">
        <v>1</v>
      </c>
      <c r="B54" s="48">
        <v>2</v>
      </c>
      <c r="C54" s="39">
        <v>3</v>
      </c>
      <c r="D54" s="48">
        <v>4</v>
      </c>
    </row>
    <row r="55" spans="3:4" ht="9.75" customHeight="1">
      <c r="C55" s="25"/>
      <c r="D55" s="7"/>
    </row>
    <row r="56" spans="1:4" ht="15.75">
      <c r="A56" s="50" t="s">
        <v>308</v>
      </c>
      <c r="C56" s="67" t="s">
        <v>309</v>
      </c>
      <c r="D56" s="22"/>
    </row>
    <row r="57" spans="1:4" ht="18.75" customHeight="1">
      <c r="A57" s="45" t="s">
        <v>232</v>
      </c>
      <c r="B57" s="68">
        <v>910000</v>
      </c>
      <c r="C57" s="67" t="s">
        <v>310</v>
      </c>
      <c r="D57" s="7"/>
    </row>
    <row r="58" spans="2:4" ht="15.75" customHeight="1">
      <c r="B58" s="69">
        <v>911000</v>
      </c>
      <c r="C58" s="70" t="s">
        <v>311</v>
      </c>
      <c r="D58" s="7"/>
    </row>
    <row r="59" spans="3:4" ht="9.75" customHeight="1">
      <c r="C59" s="25"/>
      <c r="D59" s="7"/>
    </row>
    <row r="60" spans="1:4" ht="18.75" customHeight="1">
      <c r="A60" s="45" t="s">
        <v>233</v>
      </c>
      <c r="B60" s="71">
        <v>610000</v>
      </c>
      <c r="C60" s="27" t="s">
        <v>312</v>
      </c>
      <c r="D60" s="7"/>
    </row>
    <row r="61" spans="2:4" ht="15.75" customHeight="1">
      <c r="B61" s="51">
        <v>611000</v>
      </c>
      <c r="C61" s="70" t="s">
        <v>312</v>
      </c>
      <c r="D61" s="7"/>
    </row>
    <row r="62" spans="3:4" ht="9.75" customHeight="1">
      <c r="C62" s="25"/>
      <c r="D62" s="7"/>
    </row>
    <row r="63" spans="1:4" ht="15.75">
      <c r="A63" s="50" t="s">
        <v>239</v>
      </c>
      <c r="C63" s="67" t="s">
        <v>262</v>
      </c>
      <c r="D63" s="22">
        <f>D64-D67</f>
        <v>-1090651</v>
      </c>
    </row>
    <row r="64" spans="1:4" ht="18.75" customHeight="1">
      <c r="A64" s="45" t="s">
        <v>232</v>
      </c>
      <c r="B64" s="68">
        <v>920000</v>
      </c>
      <c r="C64" s="67" t="s">
        <v>241</v>
      </c>
      <c r="D64" s="117"/>
    </row>
    <row r="65" spans="2:4" ht="15.75">
      <c r="B65" s="69">
        <v>921000</v>
      </c>
      <c r="C65" s="70" t="s">
        <v>241</v>
      </c>
      <c r="D65" s="117"/>
    </row>
    <row r="66" spans="1:5" ht="8.25" customHeight="1">
      <c r="A66" s="3"/>
      <c r="B66" s="49"/>
      <c r="C66" s="5"/>
      <c r="D66" s="7"/>
      <c r="E66" t="s">
        <v>286</v>
      </c>
    </row>
    <row r="67" spans="1:4" s="28" customFormat="1" ht="18.75" customHeight="1">
      <c r="A67" s="45" t="s">
        <v>233</v>
      </c>
      <c r="B67" s="71">
        <v>620000</v>
      </c>
      <c r="C67" s="27" t="s">
        <v>109</v>
      </c>
      <c r="D67" s="9">
        <f>D68</f>
        <v>1090651</v>
      </c>
    </row>
    <row r="68" spans="1:4" ht="15.75">
      <c r="A68" s="2" t="s">
        <v>1</v>
      </c>
      <c r="B68" s="69">
        <v>621000</v>
      </c>
      <c r="C68" s="70" t="s">
        <v>109</v>
      </c>
      <c r="D68" s="7">
        <v>1090651</v>
      </c>
    </row>
    <row r="69" spans="1:5" ht="8.25" customHeight="1">
      <c r="A69" s="3"/>
      <c r="B69" s="49"/>
      <c r="C69" s="5"/>
      <c r="D69" s="7"/>
      <c r="E69" t="s">
        <v>286</v>
      </c>
    </row>
    <row r="70" spans="1:4" ht="15.75">
      <c r="A70" s="50" t="s">
        <v>313</v>
      </c>
      <c r="C70" s="67" t="s">
        <v>323</v>
      </c>
      <c r="D70" s="22">
        <f>D72-D76</f>
        <v>-4000</v>
      </c>
    </row>
    <row r="71" spans="1:5" ht="8.25" customHeight="1">
      <c r="A71" s="3"/>
      <c r="B71" s="49"/>
      <c r="C71" s="5"/>
      <c r="D71" s="7"/>
      <c r="E71" t="s">
        <v>286</v>
      </c>
    </row>
    <row r="72" spans="1:4" ht="15.75">
      <c r="A72" s="45" t="s">
        <v>232</v>
      </c>
      <c r="B72" s="68">
        <v>930000</v>
      </c>
      <c r="C72" s="67" t="s">
        <v>324</v>
      </c>
      <c r="D72" s="22">
        <f>D73+D74</f>
        <v>276000</v>
      </c>
    </row>
    <row r="73" spans="1:4" ht="15.75">
      <c r="A73" s="45"/>
      <c r="B73" s="69">
        <v>931000</v>
      </c>
      <c r="C73" s="70" t="s">
        <v>324</v>
      </c>
      <c r="D73" s="88">
        <v>266000</v>
      </c>
    </row>
    <row r="74" spans="2:4" ht="15.75">
      <c r="B74" s="69">
        <v>938000</v>
      </c>
      <c r="C74" s="70" t="s">
        <v>325</v>
      </c>
      <c r="D74" s="7">
        <v>10000</v>
      </c>
    </row>
    <row r="75" spans="2:4" ht="7.5" customHeight="1">
      <c r="B75" s="69"/>
      <c r="C75" s="70"/>
      <c r="D75" s="7"/>
    </row>
    <row r="76" spans="1:4" s="28" customFormat="1" ht="18.75" customHeight="1">
      <c r="A76" s="45" t="s">
        <v>233</v>
      </c>
      <c r="B76" s="71">
        <v>630000</v>
      </c>
      <c r="C76" s="67" t="s">
        <v>326</v>
      </c>
      <c r="D76" s="9">
        <f>D77+D78</f>
        <v>280000</v>
      </c>
    </row>
    <row r="77" spans="1:4" ht="15.75">
      <c r="A77" s="2" t="s">
        <v>1</v>
      </c>
      <c r="B77" s="69">
        <v>631000</v>
      </c>
      <c r="C77" s="70" t="s">
        <v>326</v>
      </c>
      <c r="D77" s="7">
        <v>270000</v>
      </c>
    </row>
    <row r="78" spans="2:4" ht="15.75">
      <c r="B78" s="69">
        <v>638000</v>
      </c>
      <c r="C78" s="70" t="s">
        <v>327</v>
      </c>
      <c r="D78" s="7">
        <v>10000</v>
      </c>
    </row>
    <row r="79" spans="1:4" ht="8.25" customHeight="1">
      <c r="A79" s="3"/>
      <c r="B79" s="49"/>
      <c r="C79" s="5"/>
      <c r="D79" s="99"/>
    </row>
    <row r="80" spans="1:4" s="33" customFormat="1" ht="15" customHeight="1">
      <c r="A80" s="62" t="s">
        <v>243</v>
      </c>
      <c r="B80" s="63"/>
      <c r="C80" s="64" t="s">
        <v>242</v>
      </c>
      <c r="D80" s="114">
        <f>D45+D46</f>
        <v>0</v>
      </c>
    </row>
    <row r="81" spans="3:4" ht="15" customHeight="1">
      <c r="C81" s="25"/>
      <c r="D81" s="7"/>
    </row>
    <row r="82" spans="1:4" s="33" customFormat="1" ht="15" customHeight="1">
      <c r="A82" s="62" t="s">
        <v>276</v>
      </c>
      <c r="B82" s="63"/>
      <c r="C82" s="64" t="s">
        <v>293</v>
      </c>
      <c r="D82" s="111">
        <f>D7+D38+D57+D64+D72</f>
        <v>9440000</v>
      </c>
    </row>
    <row r="83" spans="1:4" s="33" customFormat="1" ht="15" customHeight="1">
      <c r="A83" s="62" t="s">
        <v>277</v>
      </c>
      <c r="B83" s="63"/>
      <c r="C83" s="64" t="s">
        <v>294</v>
      </c>
      <c r="D83" s="111">
        <f>D23+D41+D67+D76</f>
        <v>9440000</v>
      </c>
    </row>
    <row r="84" ht="15" customHeight="1">
      <c r="C84" s="25"/>
    </row>
    <row r="85" ht="15" customHeight="1">
      <c r="C85" s="25"/>
    </row>
    <row r="86" ht="15" customHeight="1">
      <c r="C86" s="25"/>
    </row>
    <row r="87" ht="15" customHeight="1">
      <c r="C87" s="25"/>
    </row>
    <row r="88" ht="15" customHeight="1">
      <c r="C88" s="25"/>
    </row>
    <row r="89" ht="15" customHeight="1">
      <c r="C89" s="25"/>
    </row>
    <row r="90" ht="15" customHeight="1">
      <c r="C90" s="25"/>
    </row>
    <row r="91" ht="15" customHeight="1">
      <c r="C91" s="25"/>
    </row>
    <row r="92" ht="15" customHeight="1">
      <c r="C92" s="25"/>
    </row>
    <row r="93" ht="15" customHeight="1">
      <c r="C93" s="25"/>
    </row>
    <row r="94" ht="15" customHeight="1">
      <c r="C94" s="25"/>
    </row>
    <row r="95" ht="15" customHeight="1">
      <c r="C95" s="25"/>
    </row>
    <row r="96" ht="15" customHeight="1">
      <c r="C96" s="25"/>
    </row>
    <row r="97" ht="15" customHeight="1">
      <c r="C97" s="25"/>
    </row>
    <row r="98" ht="15" customHeight="1">
      <c r="C98" s="25"/>
    </row>
    <row r="99" ht="15" customHeight="1">
      <c r="C99" s="25"/>
    </row>
    <row r="100" ht="15" customHeight="1">
      <c r="C100" s="25"/>
    </row>
    <row r="101" ht="15" customHeight="1">
      <c r="C101" s="25"/>
    </row>
    <row r="102" ht="15" customHeight="1">
      <c r="C102" s="25"/>
    </row>
    <row r="103" ht="15" customHeight="1">
      <c r="C103" s="25"/>
    </row>
    <row r="104" ht="15" customHeight="1">
      <c r="C104" s="25"/>
    </row>
    <row r="105" spans="1:4" s="119" customFormat="1" ht="14.25" customHeight="1">
      <c r="A105" s="130" t="s">
        <v>303</v>
      </c>
      <c r="B105" s="130"/>
      <c r="C105" s="130"/>
      <c r="D105" s="130"/>
    </row>
    <row r="106" s="72" customFormat="1" ht="5.25" customHeight="1">
      <c r="D106" s="104"/>
    </row>
    <row r="107" spans="1:4" ht="15" customHeight="1">
      <c r="A107" s="93" t="s">
        <v>96</v>
      </c>
      <c r="B107" s="46" t="s">
        <v>274</v>
      </c>
      <c r="C107" s="131" t="s">
        <v>0</v>
      </c>
      <c r="D107" s="41" t="s">
        <v>216</v>
      </c>
    </row>
    <row r="108" spans="1:4" ht="15" customHeight="1">
      <c r="A108" s="94" t="s">
        <v>95</v>
      </c>
      <c r="B108" s="47" t="s">
        <v>273</v>
      </c>
      <c r="C108" s="132"/>
      <c r="D108" s="43" t="s">
        <v>317</v>
      </c>
    </row>
    <row r="109" spans="1:4" ht="15" customHeight="1">
      <c r="A109" s="44">
        <v>1</v>
      </c>
      <c r="B109" s="48">
        <v>2</v>
      </c>
      <c r="C109" s="39">
        <v>3</v>
      </c>
      <c r="D109" s="48">
        <v>4</v>
      </c>
    </row>
    <row r="110" spans="1:3" ht="4.5" customHeight="1">
      <c r="A110" s="3" t="s">
        <v>1</v>
      </c>
      <c r="B110" s="49"/>
      <c r="C110" s="5" t="s">
        <v>1</v>
      </c>
    </row>
    <row r="111" spans="1:4" ht="15.75" customHeight="1">
      <c r="A111" s="3" t="s">
        <v>232</v>
      </c>
      <c r="B111" s="133" t="s">
        <v>217</v>
      </c>
      <c r="C111" s="133"/>
      <c r="D111" s="22">
        <f>D113+D138+D196</f>
        <v>8934000</v>
      </c>
    </row>
    <row r="112" spans="1:3" ht="5.25" customHeight="1">
      <c r="A112" s="3" t="s">
        <v>1</v>
      </c>
      <c r="B112" s="49"/>
      <c r="C112" s="5" t="s">
        <v>1</v>
      </c>
    </row>
    <row r="113" spans="1:4" ht="18.75" customHeight="1">
      <c r="A113" s="3" t="s">
        <v>2</v>
      </c>
      <c r="B113" s="60">
        <v>710000</v>
      </c>
      <c r="C113" s="5" t="s">
        <v>3</v>
      </c>
      <c r="D113" s="22">
        <f>D114+D117+D121+D125+D128+D135</f>
        <v>6242000</v>
      </c>
    </row>
    <row r="114" spans="1:4" ht="15" customHeight="1">
      <c r="A114" s="3" t="s">
        <v>4</v>
      </c>
      <c r="B114" s="50">
        <v>711000</v>
      </c>
      <c r="C114" s="5" t="s">
        <v>219</v>
      </c>
      <c r="D114" s="22">
        <f>D115</f>
        <v>10000</v>
      </c>
    </row>
    <row r="115" spans="1:4" ht="15" customHeight="1">
      <c r="A115" s="4"/>
      <c r="B115" s="49">
        <v>711113</v>
      </c>
      <c r="C115" s="6" t="s">
        <v>5</v>
      </c>
      <c r="D115" s="7">
        <v>10000</v>
      </c>
    </row>
    <row r="116" spans="1:4" ht="4.5" customHeight="1">
      <c r="A116" s="3" t="s">
        <v>1</v>
      </c>
      <c r="B116" s="49"/>
      <c r="C116" s="5" t="s">
        <v>1</v>
      </c>
      <c r="D116" s="2"/>
    </row>
    <row r="117" spans="1:4" ht="15" customHeight="1">
      <c r="A117" s="3" t="s">
        <v>6</v>
      </c>
      <c r="B117" s="50">
        <v>713000</v>
      </c>
      <c r="C117" s="5" t="s">
        <v>7</v>
      </c>
      <c r="D117" s="22">
        <f>D118+D119</f>
        <v>770000</v>
      </c>
    </row>
    <row r="118" spans="1:4" ht="15" customHeight="1">
      <c r="A118" s="4"/>
      <c r="B118" s="49">
        <v>713111</v>
      </c>
      <c r="C118" s="6" t="s">
        <v>8</v>
      </c>
      <c r="D118" s="7">
        <v>70000</v>
      </c>
    </row>
    <row r="119" spans="1:4" ht="15" customHeight="1">
      <c r="A119" s="4"/>
      <c r="B119" s="49">
        <v>713113</v>
      </c>
      <c r="C119" s="6" t="s">
        <v>9</v>
      </c>
      <c r="D119" s="7">
        <v>700000</v>
      </c>
    </row>
    <row r="120" spans="1:4" ht="4.5" customHeight="1">
      <c r="A120" s="3" t="s">
        <v>1</v>
      </c>
      <c r="B120" s="49"/>
      <c r="C120" s="5" t="s">
        <v>1</v>
      </c>
      <c r="D120" s="2"/>
    </row>
    <row r="121" spans="1:4" ht="15" customHeight="1">
      <c r="A121" s="3" t="s">
        <v>10</v>
      </c>
      <c r="B121" s="50">
        <v>714000</v>
      </c>
      <c r="C121" s="5" t="s">
        <v>11</v>
      </c>
      <c r="D121" s="22">
        <f>D122+D123</f>
        <v>500000</v>
      </c>
    </row>
    <row r="122" spans="1:4" ht="15" customHeight="1">
      <c r="A122" s="3"/>
      <c r="B122" s="49">
        <v>714111</v>
      </c>
      <c r="C122" s="6" t="s">
        <v>151</v>
      </c>
      <c r="D122" s="7">
        <v>50000</v>
      </c>
    </row>
    <row r="123" spans="1:4" ht="15" customHeight="1">
      <c r="A123" s="3"/>
      <c r="B123" s="49">
        <v>714112</v>
      </c>
      <c r="C123" s="6" t="s">
        <v>149</v>
      </c>
      <c r="D123" s="7">
        <v>450000</v>
      </c>
    </row>
    <row r="124" spans="1:3" ht="4.5" customHeight="1">
      <c r="A124" s="3" t="s">
        <v>1</v>
      </c>
      <c r="B124" s="49"/>
      <c r="C124" s="5" t="s">
        <v>1</v>
      </c>
    </row>
    <row r="125" spans="1:4" ht="15" customHeight="1">
      <c r="A125" s="3" t="s">
        <v>12</v>
      </c>
      <c r="B125" s="50">
        <v>717000</v>
      </c>
      <c r="C125" s="30" t="s">
        <v>147</v>
      </c>
      <c r="D125" s="22">
        <f>D126</f>
        <v>4950000</v>
      </c>
    </row>
    <row r="126" spans="1:4" ht="15" customHeight="1">
      <c r="A126" s="3"/>
      <c r="B126" s="49">
        <v>717111</v>
      </c>
      <c r="C126" s="8" t="s">
        <v>147</v>
      </c>
      <c r="D126" s="7">
        <v>4950000</v>
      </c>
    </row>
    <row r="127" spans="1:3" ht="4.5" customHeight="1">
      <c r="A127" s="3" t="s">
        <v>1</v>
      </c>
      <c r="B127" s="49"/>
      <c r="C127" s="5" t="s">
        <v>1</v>
      </c>
    </row>
    <row r="128" spans="1:4" ht="15" customHeight="1">
      <c r="A128" s="3" t="s">
        <v>13</v>
      </c>
      <c r="B128" s="50">
        <v>715000</v>
      </c>
      <c r="C128" s="5" t="s">
        <v>221</v>
      </c>
      <c r="D128" s="22">
        <f>D129+D130+D131+D132+D133</f>
        <v>2000</v>
      </c>
    </row>
    <row r="129" spans="1:4" ht="15" customHeight="1">
      <c r="A129" s="4"/>
      <c r="B129" s="49">
        <v>715111</v>
      </c>
      <c r="C129" s="6" t="s">
        <v>14</v>
      </c>
      <c r="D129" s="7">
        <v>100</v>
      </c>
    </row>
    <row r="130" spans="1:4" ht="15" customHeight="1">
      <c r="A130" s="4"/>
      <c r="B130" s="49">
        <v>715112</v>
      </c>
      <c r="C130" s="6" t="s">
        <v>15</v>
      </c>
      <c r="D130" s="7">
        <v>100</v>
      </c>
    </row>
    <row r="131" spans="1:4" ht="15" customHeight="1">
      <c r="A131" s="4"/>
      <c r="B131" s="49">
        <v>715113</v>
      </c>
      <c r="C131" s="6" t="s">
        <v>328</v>
      </c>
      <c r="D131" s="7">
        <v>700</v>
      </c>
    </row>
    <row r="132" spans="1:4" ht="15" customHeight="1">
      <c r="A132" s="4"/>
      <c r="B132" s="49">
        <v>715115</v>
      </c>
      <c r="C132" s="6" t="s">
        <v>329</v>
      </c>
      <c r="D132" s="7">
        <v>100</v>
      </c>
    </row>
    <row r="133" spans="1:4" ht="15" customHeight="1">
      <c r="A133" s="4"/>
      <c r="B133" s="49">
        <v>715211</v>
      </c>
      <c r="C133" s="6" t="s">
        <v>264</v>
      </c>
      <c r="D133" s="7">
        <v>1000</v>
      </c>
    </row>
    <row r="134" spans="1:3" ht="4.5" customHeight="1">
      <c r="A134" s="3" t="s">
        <v>1</v>
      </c>
      <c r="B134" s="49"/>
      <c r="C134" s="5" t="s">
        <v>1</v>
      </c>
    </row>
    <row r="135" spans="1:4" ht="15" customHeight="1">
      <c r="A135" s="3" t="s">
        <v>16</v>
      </c>
      <c r="B135" s="50">
        <v>719000</v>
      </c>
      <c r="C135" s="5" t="s">
        <v>17</v>
      </c>
      <c r="D135" s="22">
        <f>D136</f>
        <v>10000</v>
      </c>
    </row>
    <row r="136" spans="1:4" ht="15" customHeight="1">
      <c r="A136" s="4"/>
      <c r="B136" s="49">
        <v>719113</v>
      </c>
      <c r="C136" s="6" t="s">
        <v>18</v>
      </c>
      <c r="D136" s="7">
        <v>10000</v>
      </c>
    </row>
    <row r="137" spans="1:3" ht="5.25" customHeight="1">
      <c r="A137" s="3" t="s">
        <v>1</v>
      </c>
      <c r="B137" s="49"/>
      <c r="C137" s="5" t="s">
        <v>1</v>
      </c>
    </row>
    <row r="138" spans="1:4" ht="18.75" customHeight="1">
      <c r="A138" s="3" t="s">
        <v>19</v>
      </c>
      <c r="B138" s="60">
        <v>720000</v>
      </c>
      <c r="C138" s="5" t="s">
        <v>20</v>
      </c>
      <c r="D138" s="22">
        <f>D139+D144+D147+D168+D185+D190+D193</f>
        <v>2272000</v>
      </c>
    </row>
    <row r="139" spans="1:4" ht="15" customHeight="1">
      <c r="A139" s="3" t="s">
        <v>21</v>
      </c>
      <c r="B139" s="50">
        <v>721000</v>
      </c>
      <c r="C139" s="5" t="s">
        <v>244</v>
      </c>
      <c r="D139" s="22">
        <f>D140+D141+D142</f>
        <v>430000</v>
      </c>
    </row>
    <row r="140" spans="1:4" ht="15" customHeight="1">
      <c r="A140" s="4"/>
      <c r="B140" s="49">
        <v>721222</v>
      </c>
      <c r="C140" s="6" t="s">
        <v>22</v>
      </c>
      <c r="D140" s="7">
        <v>100000</v>
      </c>
    </row>
    <row r="141" spans="1:4" ht="15" customHeight="1">
      <c r="A141" s="4"/>
      <c r="B141" s="49">
        <v>721223</v>
      </c>
      <c r="C141" s="6" t="s">
        <v>23</v>
      </c>
      <c r="D141" s="7">
        <v>250000</v>
      </c>
    </row>
    <row r="142" spans="1:4" ht="15" customHeight="1">
      <c r="A142" s="4"/>
      <c r="B142" s="49">
        <v>721224</v>
      </c>
      <c r="C142" s="6" t="s">
        <v>153</v>
      </c>
      <c r="D142" s="7">
        <v>80000</v>
      </c>
    </row>
    <row r="143" spans="1:3" ht="4.5" customHeight="1">
      <c r="A143" s="3" t="s">
        <v>1</v>
      </c>
      <c r="B143" s="49"/>
      <c r="C143" s="5" t="s">
        <v>1</v>
      </c>
    </row>
    <row r="144" spans="1:4" ht="15" customHeight="1">
      <c r="A144" s="3" t="s">
        <v>265</v>
      </c>
      <c r="B144" s="50">
        <v>722000</v>
      </c>
      <c r="C144" s="5" t="s">
        <v>24</v>
      </c>
      <c r="D144" s="22">
        <f>D145</f>
        <v>90000</v>
      </c>
    </row>
    <row r="145" spans="1:4" ht="15" customHeight="1">
      <c r="A145" s="4"/>
      <c r="B145" s="49">
        <v>722121</v>
      </c>
      <c r="C145" s="6" t="s">
        <v>25</v>
      </c>
      <c r="D145" s="7">
        <v>90000</v>
      </c>
    </row>
    <row r="146" spans="1:3" ht="4.5" customHeight="1">
      <c r="A146" s="3" t="s">
        <v>1</v>
      </c>
      <c r="B146" s="49"/>
      <c r="C146" s="5" t="s">
        <v>1</v>
      </c>
    </row>
    <row r="147" spans="1:4" ht="15" customHeight="1">
      <c r="A147" s="3" t="s">
        <v>26</v>
      </c>
      <c r="B147" s="50">
        <v>722000</v>
      </c>
      <c r="C147" s="5" t="s">
        <v>27</v>
      </c>
      <c r="D147" s="22">
        <f>D148+D149+D150+D151+D152</f>
        <v>281000</v>
      </c>
    </row>
    <row r="148" spans="1:4" ht="15" customHeight="1">
      <c r="A148" s="4"/>
      <c r="B148" s="49">
        <v>722312</v>
      </c>
      <c r="C148" s="6" t="s">
        <v>28</v>
      </c>
      <c r="D148" s="7">
        <v>235000</v>
      </c>
    </row>
    <row r="149" spans="1:4" ht="15" customHeight="1">
      <c r="A149" s="4"/>
      <c r="B149" s="49">
        <v>722317</v>
      </c>
      <c r="C149" s="6" t="s">
        <v>208</v>
      </c>
      <c r="D149" s="7">
        <v>1000</v>
      </c>
    </row>
    <row r="150" spans="1:4" ht="15" customHeight="1">
      <c r="A150" s="4"/>
      <c r="B150" s="49">
        <v>722318</v>
      </c>
      <c r="C150" s="6" t="s">
        <v>154</v>
      </c>
      <c r="D150" s="7">
        <v>3000</v>
      </c>
    </row>
    <row r="151" spans="1:4" ht="15" customHeight="1">
      <c r="A151" s="4"/>
      <c r="B151" s="49">
        <v>722319</v>
      </c>
      <c r="C151" s="6" t="s">
        <v>29</v>
      </c>
      <c r="D151" s="7">
        <v>40000</v>
      </c>
    </row>
    <row r="152" spans="1:4" ht="15" customHeight="1">
      <c r="A152" s="4"/>
      <c r="B152" s="49">
        <v>722391</v>
      </c>
      <c r="C152" s="6" t="s">
        <v>209</v>
      </c>
      <c r="D152" s="7">
        <v>2000</v>
      </c>
    </row>
    <row r="153" spans="1:4" ht="15" customHeight="1">
      <c r="A153" s="4"/>
      <c r="B153" s="49"/>
      <c r="C153" s="6"/>
      <c r="D153" s="7"/>
    </row>
    <row r="154" spans="1:4" ht="15" customHeight="1">
      <c r="A154" s="4"/>
      <c r="B154" s="49"/>
      <c r="C154" s="6"/>
      <c r="D154" s="7"/>
    </row>
    <row r="155" spans="1:4" ht="15" customHeight="1">
      <c r="A155" s="4"/>
      <c r="B155" s="49"/>
      <c r="C155" s="6"/>
      <c r="D155" s="7"/>
    </row>
    <row r="156" spans="1:4" ht="15" customHeight="1">
      <c r="A156" s="4"/>
      <c r="B156" s="49"/>
      <c r="C156" s="6"/>
      <c r="D156" s="7"/>
    </row>
    <row r="157" spans="1:4" ht="15" customHeight="1">
      <c r="A157" s="4"/>
      <c r="B157" s="49"/>
      <c r="C157" s="6"/>
      <c r="D157" s="7"/>
    </row>
    <row r="158" spans="1:4" ht="15" customHeight="1">
      <c r="A158" s="4"/>
      <c r="B158" s="49"/>
      <c r="C158" s="6"/>
      <c r="D158" s="7"/>
    </row>
    <row r="159" spans="1:4" ht="15" customHeight="1">
      <c r="A159" s="4"/>
      <c r="B159" s="49"/>
      <c r="C159" s="6"/>
      <c r="D159" s="7"/>
    </row>
    <row r="160" spans="1:4" ht="15" customHeight="1">
      <c r="A160" s="4"/>
      <c r="B160" s="49"/>
      <c r="C160" s="6"/>
      <c r="D160" s="7"/>
    </row>
    <row r="161" spans="1:4" ht="15" customHeight="1">
      <c r="A161" s="4"/>
      <c r="B161" s="49"/>
      <c r="C161" s="6"/>
      <c r="D161" s="7"/>
    </row>
    <row r="162" spans="1:4" ht="15" customHeight="1">
      <c r="A162" s="4"/>
      <c r="B162" s="49"/>
      <c r="C162" s="6"/>
      <c r="D162" s="7"/>
    </row>
    <row r="163" spans="1:4" ht="15" customHeight="1">
      <c r="A163" s="4"/>
      <c r="B163" s="49"/>
      <c r="C163" s="6"/>
      <c r="D163" s="7"/>
    </row>
    <row r="164" spans="1:4" ht="15" customHeight="1">
      <c r="A164" s="93" t="s">
        <v>96</v>
      </c>
      <c r="B164" s="46" t="s">
        <v>274</v>
      </c>
      <c r="C164" s="131" t="s">
        <v>0</v>
      </c>
      <c r="D164" s="41" t="s">
        <v>216</v>
      </c>
    </row>
    <row r="165" spans="1:4" ht="15" customHeight="1">
      <c r="A165" s="94" t="s">
        <v>95</v>
      </c>
      <c r="B165" s="47" t="s">
        <v>273</v>
      </c>
      <c r="C165" s="132"/>
      <c r="D165" s="43" t="s">
        <v>317</v>
      </c>
    </row>
    <row r="166" spans="1:4" ht="15" customHeight="1">
      <c r="A166" s="44">
        <v>1</v>
      </c>
      <c r="B166" s="48">
        <v>2</v>
      </c>
      <c r="C166" s="39">
        <v>3</v>
      </c>
      <c r="D166" s="48">
        <v>4</v>
      </c>
    </row>
    <row r="167" spans="1:3" ht="4.5" customHeight="1">
      <c r="A167" s="3" t="s">
        <v>1</v>
      </c>
      <c r="B167" s="49"/>
      <c r="C167" s="5" t="s">
        <v>1</v>
      </c>
    </row>
    <row r="168" spans="1:4" ht="15" customHeight="1">
      <c r="A168" s="3" t="s">
        <v>30</v>
      </c>
      <c r="B168" s="50">
        <v>722000</v>
      </c>
      <c r="C168" s="5" t="s">
        <v>31</v>
      </c>
      <c r="D168" s="22">
        <f>D169+D170+D171+D172+D173+D174+D175+D176+D177+D178+D179+D180+D181+D182+D183</f>
        <v>1207000</v>
      </c>
    </row>
    <row r="169" spans="1:4" ht="15" customHeight="1">
      <c r="A169" s="4"/>
      <c r="B169" s="49">
        <v>722411</v>
      </c>
      <c r="C169" s="6" t="s">
        <v>32</v>
      </c>
      <c r="D169" s="7">
        <v>275000</v>
      </c>
    </row>
    <row r="170" spans="1:4" ht="15" customHeight="1">
      <c r="A170" s="4"/>
      <c r="B170" s="49">
        <v>722424</v>
      </c>
      <c r="C170" s="6" t="s">
        <v>33</v>
      </c>
      <c r="D170" s="7">
        <v>30000</v>
      </c>
    </row>
    <row r="171" spans="1:4" ht="15" customHeight="1">
      <c r="A171" s="4"/>
      <c r="B171" s="49">
        <v>722425</v>
      </c>
      <c r="C171" s="6" t="s">
        <v>34</v>
      </c>
      <c r="D171" s="7">
        <v>30000</v>
      </c>
    </row>
    <row r="172" spans="1:4" ht="15" customHeight="1">
      <c r="A172" s="4"/>
      <c r="B172" s="49">
        <v>722435</v>
      </c>
      <c r="C172" s="6" t="s">
        <v>330</v>
      </c>
      <c r="D172" s="7">
        <v>300000</v>
      </c>
    </row>
    <row r="173" spans="1:4" ht="15" customHeight="1">
      <c r="A173" s="4"/>
      <c r="B173" s="49">
        <v>722437</v>
      </c>
      <c r="C173" s="6" t="s">
        <v>210</v>
      </c>
      <c r="D173" s="7">
        <v>20000</v>
      </c>
    </row>
    <row r="174" spans="1:4" ht="15" customHeight="1">
      <c r="A174" s="4"/>
      <c r="B174" s="49">
        <v>722442</v>
      </c>
      <c r="C174" s="6" t="s">
        <v>91</v>
      </c>
      <c r="D174" s="7">
        <v>10000</v>
      </c>
    </row>
    <row r="175" spans="1:4" ht="15" customHeight="1">
      <c r="A175" s="4"/>
      <c r="B175" s="49">
        <v>722446</v>
      </c>
      <c r="C175" s="6" t="s">
        <v>270</v>
      </c>
      <c r="D175" s="7">
        <v>40000</v>
      </c>
    </row>
    <row r="176" spans="1:4" ht="15" customHeight="1">
      <c r="A176" s="4"/>
      <c r="B176" s="49">
        <v>722447</v>
      </c>
      <c r="C176" s="6" t="s">
        <v>92</v>
      </c>
      <c r="D176" s="7">
        <v>40000</v>
      </c>
    </row>
    <row r="177" spans="1:4" ht="15" customHeight="1">
      <c r="A177" s="4"/>
      <c r="B177" s="49">
        <v>722449</v>
      </c>
      <c r="C177" s="6" t="s">
        <v>331</v>
      </c>
      <c r="D177" s="7">
        <v>3000</v>
      </c>
    </row>
    <row r="178" spans="1:4" ht="15" customHeight="1">
      <c r="A178" s="4"/>
      <c r="B178" s="49">
        <v>722457</v>
      </c>
      <c r="C178" s="6" t="s">
        <v>152</v>
      </c>
      <c r="D178" s="7">
        <v>6000</v>
      </c>
    </row>
    <row r="179" spans="1:4" ht="15" customHeight="1">
      <c r="A179" s="4"/>
      <c r="B179" s="49">
        <v>722461</v>
      </c>
      <c r="C179" s="6" t="s">
        <v>132</v>
      </c>
      <c r="D179" s="7">
        <v>235000</v>
      </c>
    </row>
    <row r="180" spans="1:4" ht="15" customHeight="1">
      <c r="A180" s="4"/>
      <c r="B180" s="49">
        <v>722463</v>
      </c>
      <c r="C180" s="6" t="s">
        <v>35</v>
      </c>
      <c r="D180" s="7">
        <v>100000</v>
      </c>
    </row>
    <row r="181" spans="1:4" ht="15" customHeight="1">
      <c r="A181" s="4"/>
      <c r="B181" s="49">
        <v>722465</v>
      </c>
      <c r="C181" s="6" t="s">
        <v>148</v>
      </c>
      <c r="D181" s="7">
        <v>3000</v>
      </c>
    </row>
    <row r="182" spans="1:4" ht="15" customHeight="1">
      <c r="A182" s="4"/>
      <c r="B182" s="49">
        <v>722467</v>
      </c>
      <c r="C182" s="6" t="s">
        <v>36</v>
      </c>
      <c r="D182" s="7">
        <v>70000</v>
      </c>
    </row>
    <row r="183" spans="1:4" ht="15" customHeight="1">
      <c r="A183" s="4"/>
      <c r="B183" s="49">
        <v>722491</v>
      </c>
      <c r="C183" s="6" t="s">
        <v>287</v>
      </c>
      <c r="D183" s="7">
        <v>45000</v>
      </c>
    </row>
    <row r="184" spans="1:3" ht="4.5" customHeight="1">
      <c r="A184" s="3" t="s">
        <v>1</v>
      </c>
      <c r="B184" s="49"/>
      <c r="C184" s="5" t="s">
        <v>1</v>
      </c>
    </row>
    <row r="185" spans="1:4" ht="15" customHeight="1">
      <c r="A185" s="3" t="s">
        <v>37</v>
      </c>
      <c r="B185" s="50">
        <v>722000</v>
      </c>
      <c r="C185" s="5" t="s">
        <v>38</v>
      </c>
      <c r="D185" s="22">
        <f>D186+D187+D188</f>
        <v>40000</v>
      </c>
    </row>
    <row r="186" spans="1:4" s="29" customFormat="1" ht="15" customHeight="1">
      <c r="A186" s="4"/>
      <c r="B186" s="49">
        <v>722521</v>
      </c>
      <c r="C186" s="6" t="s">
        <v>288</v>
      </c>
      <c r="D186" s="88">
        <v>15000</v>
      </c>
    </row>
    <row r="187" spans="1:4" ht="15" customHeight="1">
      <c r="A187" s="4"/>
      <c r="B187" s="49">
        <v>722591</v>
      </c>
      <c r="C187" s="6" t="s">
        <v>266</v>
      </c>
      <c r="D187" s="7">
        <v>20000</v>
      </c>
    </row>
    <row r="188" spans="1:4" ht="15" customHeight="1">
      <c r="A188" s="4"/>
      <c r="B188" s="49">
        <v>722591</v>
      </c>
      <c r="C188" s="6" t="s">
        <v>213</v>
      </c>
      <c r="D188" s="7">
        <v>5000</v>
      </c>
    </row>
    <row r="189" spans="1:3" ht="4.5" customHeight="1">
      <c r="A189" s="3" t="s">
        <v>1</v>
      </c>
      <c r="B189" s="49"/>
      <c r="C189" s="5" t="s">
        <v>1</v>
      </c>
    </row>
    <row r="190" spans="1:4" ht="15" customHeight="1">
      <c r="A190" s="3" t="s">
        <v>45</v>
      </c>
      <c r="B190" s="50">
        <v>723000</v>
      </c>
      <c r="C190" s="5" t="s">
        <v>46</v>
      </c>
      <c r="D190" s="9">
        <f>D191</f>
        <v>4000</v>
      </c>
    </row>
    <row r="191" spans="1:4" ht="15" customHeight="1">
      <c r="A191" s="3"/>
      <c r="B191" s="49">
        <v>723121</v>
      </c>
      <c r="C191" s="6" t="s">
        <v>47</v>
      </c>
      <c r="D191" s="7">
        <v>4000</v>
      </c>
    </row>
    <row r="192" spans="1:3" ht="6" customHeight="1">
      <c r="A192" s="4"/>
      <c r="B192" s="49"/>
      <c r="C192" s="6"/>
    </row>
    <row r="193" spans="1:4" ht="15" customHeight="1">
      <c r="A193" s="3" t="s">
        <v>39</v>
      </c>
      <c r="B193" s="50">
        <v>729000</v>
      </c>
      <c r="C193" s="5" t="s">
        <v>40</v>
      </c>
      <c r="D193" s="22">
        <f>D194</f>
        <v>220000</v>
      </c>
    </row>
    <row r="194" spans="1:4" ht="15" customHeight="1">
      <c r="A194" s="4"/>
      <c r="B194" s="49">
        <v>729124</v>
      </c>
      <c r="C194" s="6" t="s">
        <v>41</v>
      </c>
      <c r="D194" s="7">
        <v>220000</v>
      </c>
    </row>
    <row r="195" spans="1:3" ht="6" customHeight="1">
      <c r="A195" s="4"/>
      <c r="B195" s="49"/>
      <c r="C195" s="6"/>
    </row>
    <row r="196" spans="1:4" s="28" customFormat="1" ht="15" customHeight="1">
      <c r="A196" s="3" t="s">
        <v>42</v>
      </c>
      <c r="B196" s="50">
        <v>780000</v>
      </c>
      <c r="C196" s="5" t="s">
        <v>271</v>
      </c>
      <c r="D196" s="9">
        <f>D197</f>
        <v>420000</v>
      </c>
    </row>
    <row r="197" spans="1:4" ht="15" customHeight="1">
      <c r="A197" s="4"/>
      <c r="B197" s="49">
        <v>787200</v>
      </c>
      <c r="C197" s="6" t="s">
        <v>332</v>
      </c>
      <c r="D197" s="7">
        <v>420000</v>
      </c>
    </row>
    <row r="198" spans="1:3" ht="6" customHeight="1">
      <c r="A198" s="4"/>
      <c r="B198" s="49"/>
      <c r="C198" s="6"/>
    </row>
    <row r="199" spans="1:4" ht="18.75" customHeight="1">
      <c r="A199" s="3" t="s">
        <v>272</v>
      </c>
      <c r="B199" s="133" t="s">
        <v>245</v>
      </c>
      <c r="C199" s="133"/>
      <c r="D199" s="22">
        <f>D200+D203</f>
        <v>230000</v>
      </c>
    </row>
    <row r="200" spans="1:6" s="1" customFormat="1" ht="15" customHeight="1">
      <c r="A200" s="11" t="s">
        <v>2</v>
      </c>
      <c r="B200" s="52">
        <v>811000</v>
      </c>
      <c r="C200" s="89" t="s">
        <v>267</v>
      </c>
      <c r="D200" s="76">
        <f>D201</f>
        <v>80000</v>
      </c>
      <c r="F200" s="1" t="s">
        <v>1</v>
      </c>
    </row>
    <row r="201" spans="1:4" s="1" customFormat="1" ht="15" customHeight="1">
      <c r="A201" s="11"/>
      <c r="B201" s="75">
        <v>811120</v>
      </c>
      <c r="C201" s="74" t="s">
        <v>268</v>
      </c>
      <c r="D201" s="90">
        <v>80000</v>
      </c>
    </row>
    <row r="202" spans="1:3" ht="6" customHeight="1">
      <c r="A202" s="4"/>
      <c r="B202" s="49"/>
      <c r="C202" s="6"/>
    </row>
    <row r="203" spans="1:4" s="1" customFormat="1" ht="15" customHeight="1">
      <c r="A203" s="11" t="s">
        <v>19</v>
      </c>
      <c r="B203" s="52">
        <v>813000</v>
      </c>
      <c r="C203" s="89" t="s">
        <v>259</v>
      </c>
      <c r="D203" s="76">
        <f>D204</f>
        <v>150000</v>
      </c>
    </row>
    <row r="204" spans="1:4" s="1" customFormat="1" ht="15" customHeight="1">
      <c r="A204" s="11"/>
      <c r="B204" s="75">
        <v>813110</v>
      </c>
      <c r="C204" s="74" t="s">
        <v>269</v>
      </c>
      <c r="D204" s="12">
        <v>150000</v>
      </c>
    </row>
    <row r="205" spans="1:4" ht="6" customHeight="1">
      <c r="A205" s="3" t="s">
        <v>1</v>
      </c>
      <c r="B205" s="49"/>
      <c r="C205" s="5" t="s">
        <v>1</v>
      </c>
      <c r="D205" s="105"/>
    </row>
    <row r="206" spans="1:11" s="33" customFormat="1" ht="30" customHeight="1">
      <c r="A206" s="62"/>
      <c r="B206" s="63"/>
      <c r="C206" s="64" t="s">
        <v>292</v>
      </c>
      <c r="D206" s="65">
        <f>D111+D199</f>
        <v>9164000</v>
      </c>
      <c r="E206"/>
      <c r="F206"/>
      <c r="G206"/>
      <c r="H206"/>
      <c r="I206"/>
      <c r="J206"/>
      <c r="K206"/>
    </row>
    <row r="207" spans="1:4" ht="15" customHeight="1">
      <c r="A207" s="4"/>
      <c r="B207" s="49"/>
      <c r="C207" s="6"/>
      <c r="D207" s="7"/>
    </row>
    <row r="208" spans="1:4" ht="15" customHeight="1">
      <c r="A208" s="4"/>
      <c r="B208" s="49"/>
      <c r="C208" s="6"/>
      <c r="D208" s="7"/>
    </row>
    <row r="209" spans="1:4" ht="15" customHeight="1">
      <c r="A209" s="4"/>
      <c r="B209" s="49"/>
      <c r="C209" s="6"/>
      <c r="D209" s="7"/>
    </row>
    <row r="210" spans="1:4" ht="15" customHeight="1">
      <c r="A210" s="4"/>
      <c r="B210" s="49"/>
      <c r="C210" s="6"/>
      <c r="D210" s="7"/>
    </row>
    <row r="211" spans="1:4" ht="15" customHeight="1">
      <c r="A211" s="4"/>
      <c r="B211" s="49"/>
      <c r="C211" s="6"/>
      <c r="D211" s="7"/>
    </row>
    <row r="212" spans="1:4" ht="15" customHeight="1">
      <c r="A212" s="4"/>
      <c r="B212" s="49"/>
      <c r="C212" s="6"/>
      <c r="D212" s="7"/>
    </row>
    <row r="213" spans="1:4" ht="15" customHeight="1">
      <c r="A213" s="4"/>
      <c r="B213" s="49"/>
      <c r="C213" s="6"/>
      <c r="D213" s="7"/>
    </row>
    <row r="214" spans="1:4" ht="15" customHeight="1">
      <c r="A214" s="4"/>
      <c r="B214" s="49"/>
      <c r="C214" s="6"/>
      <c r="D214" s="7"/>
    </row>
    <row r="215" spans="1:4" ht="15" customHeight="1">
      <c r="A215" s="4"/>
      <c r="B215" s="49"/>
      <c r="C215" s="6"/>
      <c r="D215" s="7"/>
    </row>
    <row r="216" spans="1:4" ht="15" customHeight="1">
      <c r="A216" s="4"/>
      <c r="B216" s="49"/>
      <c r="C216" s="6"/>
      <c r="D216" s="7"/>
    </row>
    <row r="217" spans="1:4" ht="15" customHeight="1">
      <c r="A217" s="4"/>
      <c r="B217" s="49"/>
      <c r="C217" s="6"/>
      <c r="D217" s="7"/>
    </row>
    <row r="218" spans="1:4" ht="15" customHeight="1">
      <c r="A218" s="4"/>
      <c r="B218" s="49"/>
      <c r="C218" s="6"/>
      <c r="D218" s="7"/>
    </row>
    <row r="219" spans="1:4" s="119" customFormat="1" ht="12.75" customHeight="1">
      <c r="A219" s="130"/>
      <c r="B219" s="130"/>
      <c r="C219" s="130"/>
      <c r="D219" s="130"/>
    </row>
    <row r="220" spans="1:4" s="119" customFormat="1" ht="12.75" customHeight="1">
      <c r="A220" s="130" t="s">
        <v>304</v>
      </c>
      <c r="B220" s="130"/>
      <c r="C220" s="130"/>
      <c r="D220" s="130"/>
    </row>
    <row r="221" s="72" customFormat="1" ht="5.25" customHeight="1">
      <c r="D221" s="104"/>
    </row>
    <row r="222" spans="1:4" ht="15" customHeight="1">
      <c r="A222" s="93" t="s">
        <v>96</v>
      </c>
      <c r="B222" s="46" t="s">
        <v>274</v>
      </c>
      <c r="C222" s="131" t="s">
        <v>0</v>
      </c>
      <c r="D222" s="41" t="s">
        <v>216</v>
      </c>
    </row>
    <row r="223" spans="1:4" ht="15" customHeight="1">
      <c r="A223" s="94" t="s">
        <v>95</v>
      </c>
      <c r="B223" s="47" t="s">
        <v>273</v>
      </c>
      <c r="C223" s="132"/>
      <c r="D223" s="43" t="s">
        <v>317</v>
      </c>
    </row>
    <row r="224" spans="1:6" ht="15" customHeight="1">
      <c r="A224" s="44">
        <v>1</v>
      </c>
      <c r="B224" s="48">
        <v>2</v>
      </c>
      <c r="C224" s="39">
        <v>3</v>
      </c>
      <c r="D224" s="48">
        <v>4</v>
      </c>
      <c r="F224" t="s">
        <v>1</v>
      </c>
    </row>
    <row r="225" s="72" customFormat="1" ht="5.25" customHeight="1">
      <c r="D225" s="104"/>
    </row>
    <row r="226" spans="1:4" ht="15.75" customHeight="1">
      <c r="A226" s="3" t="s">
        <v>232</v>
      </c>
      <c r="B226" s="133" t="s">
        <v>225</v>
      </c>
      <c r="C226" s="133"/>
      <c r="D226" s="22">
        <f>D228+D258+D260</f>
        <v>7846349</v>
      </c>
    </row>
    <row r="227" s="72" customFormat="1" ht="5.25" customHeight="1">
      <c r="D227" s="104"/>
    </row>
    <row r="228" spans="1:4" ht="17.25" customHeight="1">
      <c r="A228" s="3" t="s">
        <v>2</v>
      </c>
      <c r="B228" s="73">
        <v>410000</v>
      </c>
      <c r="C228" s="77" t="s">
        <v>163</v>
      </c>
      <c r="D228" s="22">
        <f>D229+D234+D243+D246+D248+D250+D254+D256</f>
        <v>7490349</v>
      </c>
    </row>
    <row r="229" spans="1:4" ht="15" customHeight="1">
      <c r="A229" s="3" t="s">
        <v>4</v>
      </c>
      <c r="B229" s="53">
        <v>411100</v>
      </c>
      <c r="C229" s="13" t="s">
        <v>99</v>
      </c>
      <c r="D229" s="15">
        <f>D230+D231+D232+D233</f>
        <v>2345000</v>
      </c>
    </row>
    <row r="230" spans="1:6" ht="15" customHeight="1">
      <c r="A230" s="14"/>
      <c r="B230" s="54">
        <v>411100</v>
      </c>
      <c r="C230" s="10" t="s">
        <v>134</v>
      </c>
      <c r="D230" s="7">
        <v>2185000</v>
      </c>
      <c r="F230" t="s">
        <v>1</v>
      </c>
    </row>
    <row r="231" spans="1:4" ht="15" customHeight="1">
      <c r="A231" s="14"/>
      <c r="B231" s="54">
        <v>411200</v>
      </c>
      <c r="C231" s="10" t="s">
        <v>155</v>
      </c>
      <c r="D231" s="7">
        <v>77000</v>
      </c>
    </row>
    <row r="232" spans="1:4" ht="15" customHeight="1">
      <c r="A232" s="14"/>
      <c r="B232" s="54">
        <v>411300</v>
      </c>
      <c r="C232" s="10" t="s">
        <v>333</v>
      </c>
      <c r="D232" s="7">
        <v>10000</v>
      </c>
    </row>
    <row r="233" spans="1:4" ht="15" customHeight="1">
      <c r="A233" s="14"/>
      <c r="B233" s="54">
        <v>411400</v>
      </c>
      <c r="C233" s="10" t="s">
        <v>334</v>
      </c>
      <c r="D233" s="7">
        <v>73000</v>
      </c>
    </row>
    <row r="234" spans="1:6" s="28" customFormat="1" ht="15" customHeight="1">
      <c r="A234" s="3" t="s">
        <v>6</v>
      </c>
      <c r="B234" s="53">
        <v>412000</v>
      </c>
      <c r="C234" s="13" t="s">
        <v>93</v>
      </c>
      <c r="D234" s="9">
        <f>D235+D236+D237+D238+D239+D240+D241+D242</f>
        <v>1931000</v>
      </c>
      <c r="F234" s="28" t="s">
        <v>1</v>
      </c>
    </row>
    <row r="235" spans="1:4" ht="15" customHeight="1">
      <c r="A235" s="14"/>
      <c r="B235" s="54">
        <v>412200</v>
      </c>
      <c r="C235" s="10" t="s">
        <v>206</v>
      </c>
      <c r="D235" s="7">
        <v>217500</v>
      </c>
    </row>
    <row r="236" spans="1:4" ht="15" customHeight="1">
      <c r="A236" s="14"/>
      <c r="B236" s="54">
        <v>412300</v>
      </c>
      <c r="C236" s="10" t="s">
        <v>101</v>
      </c>
      <c r="D236" s="7">
        <v>58500</v>
      </c>
    </row>
    <row r="237" spans="1:4" ht="15" customHeight="1">
      <c r="A237" s="14"/>
      <c r="B237" s="54">
        <v>412400</v>
      </c>
      <c r="C237" s="10" t="s">
        <v>107</v>
      </c>
      <c r="D237" s="7">
        <v>11000</v>
      </c>
    </row>
    <row r="238" spans="1:4" ht="15" customHeight="1">
      <c r="A238" s="14"/>
      <c r="B238" s="54">
        <v>412500</v>
      </c>
      <c r="C238" s="10" t="s">
        <v>102</v>
      </c>
      <c r="D238" s="7">
        <v>489500</v>
      </c>
    </row>
    <row r="239" spans="1:4" ht="15" customHeight="1">
      <c r="A239" s="14"/>
      <c r="B239" s="54">
        <v>412600</v>
      </c>
      <c r="C239" s="10" t="s">
        <v>103</v>
      </c>
      <c r="D239" s="7">
        <v>36000</v>
      </c>
    </row>
    <row r="240" spans="1:4" ht="15" customHeight="1">
      <c r="A240" s="14"/>
      <c r="B240" s="54">
        <v>412700</v>
      </c>
      <c r="C240" s="10" t="s">
        <v>156</v>
      </c>
      <c r="D240" s="7">
        <v>173500</v>
      </c>
    </row>
    <row r="241" spans="1:4" ht="15" customHeight="1">
      <c r="A241" s="14"/>
      <c r="B241" s="54">
        <v>412800</v>
      </c>
      <c r="C241" s="10" t="s">
        <v>207</v>
      </c>
      <c r="D241" s="7">
        <v>590000</v>
      </c>
    </row>
    <row r="242" spans="1:4" s="29" customFormat="1" ht="15" customHeight="1">
      <c r="A242" s="16"/>
      <c r="B242" s="54">
        <v>412900</v>
      </c>
      <c r="C242" s="10" t="s">
        <v>105</v>
      </c>
      <c r="D242" s="17">
        <v>355000</v>
      </c>
    </row>
    <row r="243" spans="1:4" ht="15" customHeight="1">
      <c r="A243" s="3" t="s">
        <v>10</v>
      </c>
      <c r="B243" s="91">
        <v>413000</v>
      </c>
      <c r="C243" s="31" t="s">
        <v>157</v>
      </c>
      <c r="D243" s="9">
        <f>D244+D245</f>
        <v>609500</v>
      </c>
    </row>
    <row r="244" spans="2:4" ht="15" customHeight="1">
      <c r="B244" s="55">
        <v>413300</v>
      </c>
      <c r="C244" s="32" t="s">
        <v>78</v>
      </c>
      <c r="D244" s="7">
        <v>582800</v>
      </c>
    </row>
    <row r="245" spans="2:4" ht="15" customHeight="1">
      <c r="B245" s="55">
        <v>413900</v>
      </c>
      <c r="C245" s="32" t="s">
        <v>335</v>
      </c>
      <c r="D245" s="7">
        <v>26700</v>
      </c>
    </row>
    <row r="246" spans="1:4" ht="15" customHeight="1">
      <c r="A246" s="3" t="s">
        <v>12</v>
      </c>
      <c r="B246" s="91">
        <v>414000</v>
      </c>
      <c r="C246" s="31" t="s">
        <v>108</v>
      </c>
      <c r="D246" s="9">
        <f>D247</f>
        <v>145000</v>
      </c>
    </row>
    <row r="247" spans="2:4" ht="15" customHeight="1">
      <c r="B247" s="55">
        <v>414100</v>
      </c>
      <c r="C247" s="32" t="s">
        <v>158</v>
      </c>
      <c r="D247" s="7">
        <v>145000</v>
      </c>
    </row>
    <row r="248" spans="1:4" ht="15" customHeight="1">
      <c r="A248" s="3" t="s">
        <v>13</v>
      </c>
      <c r="B248" s="91">
        <v>415000</v>
      </c>
      <c r="C248" s="31" t="s">
        <v>159</v>
      </c>
      <c r="D248" s="9">
        <f>D249</f>
        <v>929500</v>
      </c>
    </row>
    <row r="249" spans="2:4" ht="15" customHeight="1">
      <c r="B249" s="55">
        <v>415200</v>
      </c>
      <c r="C249" s="32" t="s">
        <v>160</v>
      </c>
      <c r="D249" s="7">
        <v>929500</v>
      </c>
    </row>
    <row r="250" spans="1:4" ht="15" customHeight="1">
      <c r="A250" s="3" t="s">
        <v>16</v>
      </c>
      <c r="B250" s="91">
        <v>416000</v>
      </c>
      <c r="C250" s="31" t="s">
        <v>106</v>
      </c>
      <c r="D250" s="9">
        <f>D251+D252+D253</f>
        <v>1403300</v>
      </c>
    </row>
    <row r="251" spans="2:4" ht="15" customHeight="1">
      <c r="B251" s="55">
        <v>416100</v>
      </c>
      <c r="C251" s="32" t="s">
        <v>106</v>
      </c>
      <c r="D251" s="7">
        <v>1081600</v>
      </c>
    </row>
    <row r="252" spans="2:4" ht="15" customHeight="1">
      <c r="B252" s="55">
        <v>416200</v>
      </c>
      <c r="C252" s="32" t="s">
        <v>161</v>
      </c>
      <c r="D252" s="7">
        <v>28700</v>
      </c>
    </row>
    <row r="253" spans="2:4" ht="15" customHeight="1">
      <c r="B253" s="55">
        <v>416300</v>
      </c>
      <c r="C253" s="32" t="s">
        <v>162</v>
      </c>
      <c r="D253" s="7">
        <v>293000</v>
      </c>
    </row>
    <row r="254" spans="1:4" s="28" customFormat="1" ht="15" customHeight="1">
      <c r="A254" s="27" t="s">
        <v>336</v>
      </c>
      <c r="B254" s="56">
        <v>418000</v>
      </c>
      <c r="C254" s="31" t="s">
        <v>319</v>
      </c>
      <c r="D254" s="9">
        <f>D255</f>
        <v>92049</v>
      </c>
    </row>
    <row r="255" spans="2:4" ht="15" customHeight="1">
      <c r="B255" s="55">
        <v>418100</v>
      </c>
      <c r="C255" s="32" t="s">
        <v>337</v>
      </c>
      <c r="D255" s="7">
        <v>92049</v>
      </c>
    </row>
    <row r="256" spans="1:4" s="28" customFormat="1" ht="15" customHeight="1">
      <c r="A256" s="27" t="s">
        <v>338</v>
      </c>
      <c r="B256" s="56">
        <v>419000</v>
      </c>
      <c r="C256" s="31" t="s">
        <v>339</v>
      </c>
      <c r="D256" s="9">
        <f>D257</f>
        <v>35000</v>
      </c>
    </row>
    <row r="257" spans="2:4" ht="15" customHeight="1">
      <c r="B257" s="55">
        <v>419100</v>
      </c>
      <c r="C257" s="32" t="s">
        <v>339</v>
      </c>
      <c r="D257" s="7">
        <v>35000</v>
      </c>
    </row>
    <row r="258" spans="1:4" s="28" customFormat="1" ht="15" customHeight="1">
      <c r="A258" s="27" t="s">
        <v>19</v>
      </c>
      <c r="B258" s="56">
        <v>488000</v>
      </c>
      <c r="C258" s="31" t="s">
        <v>321</v>
      </c>
      <c r="D258" s="9">
        <f>D259</f>
        <v>306000</v>
      </c>
    </row>
    <row r="259" spans="2:4" ht="15" customHeight="1">
      <c r="B259" s="55">
        <v>488100</v>
      </c>
      <c r="C259" s="126" t="s">
        <v>321</v>
      </c>
      <c r="D259" s="7">
        <v>306000</v>
      </c>
    </row>
    <row r="260" spans="1:4" ht="15" customHeight="1">
      <c r="A260" s="67" t="s">
        <v>42</v>
      </c>
      <c r="B260" s="91" t="s">
        <v>227</v>
      </c>
      <c r="C260" s="92" t="s">
        <v>53</v>
      </c>
      <c r="D260" s="22">
        <v>50000</v>
      </c>
    </row>
    <row r="261" s="72" customFormat="1" ht="5.25" customHeight="1">
      <c r="D261" s="104"/>
    </row>
    <row r="262" spans="1:4" ht="17.25" customHeight="1">
      <c r="A262" s="3" t="s">
        <v>272</v>
      </c>
      <c r="B262" s="134" t="s">
        <v>164</v>
      </c>
      <c r="C262" s="134"/>
      <c r="D262" s="22">
        <f>D264</f>
        <v>223000</v>
      </c>
    </row>
    <row r="263" s="72" customFormat="1" ht="5.25" customHeight="1">
      <c r="D263" s="104"/>
    </row>
    <row r="264" spans="1:4" ht="15" customHeight="1">
      <c r="A264" s="3" t="s">
        <v>2</v>
      </c>
      <c r="B264" s="91">
        <v>510000</v>
      </c>
      <c r="C264" s="31" t="s">
        <v>164</v>
      </c>
      <c r="D264" s="22">
        <f>D265+D270+D272</f>
        <v>223000</v>
      </c>
    </row>
    <row r="265" spans="1:4" s="28" customFormat="1" ht="15" customHeight="1">
      <c r="A265" s="3" t="s">
        <v>4</v>
      </c>
      <c r="B265" s="56">
        <v>511000</v>
      </c>
      <c r="C265" s="31" t="s">
        <v>165</v>
      </c>
      <c r="D265" s="9">
        <f>D266+D267+D268+D269</f>
        <v>172500</v>
      </c>
    </row>
    <row r="266" spans="2:5" ht="15" customHeight="1">
      <c r="B266" s="55">
        <v>511100</v>
      </c>
      <c r="C266" s="32" t="s">
        <v>136</v>
      </c>
      <c r="D266" s="7">
        <v>24000</v>
      </c>
      <c r="E266" t="s">
        <v>1</v>
      </c>
    </row>
    <row r="267" spans="2:4" ht="15" customHeight="1">
      <c r="B267" s="55">
        <v>511200</v>
      </c>
      <c r="C267" s="32" t="s">
        <v>282</v>
      </c>
      <c r="D267" s="7">
        <v>28000</v>
      </c>
    </row>
    <row r="268" spans="2:4" ht="15" customHeight="1">
      <c r="B268" s="55">
        <v>511300</v>
      </c>
      <c r="C268" s="32" t="s">
        <v>166</v>
      </c>
      <c r="D268" s="7">
        <v>70500</v>
      </c>
    </row>
    <row r="269" spans="2:4" ht="15" customHeight="1">
      <c r="B269" s="55">
        <v>511700</v>
      </c>
      <c r="C269" s="32" t="s">
        <v>127</v>
      </c>
      <c r="D269" s="7">
        <v>50000</v>
      </c>
    </row>
    <row r="270" spans="1:4" s="28" customFormat="1" ht="15" customHeight="1">
      <c r="A270" s="3" t="s">
        <v>6</v>
      </c>
      <c r="B270" s="56">
        <v>513000</v>
      </c>
      <c r="C270" s="31" t="s">
        <v>167</v>
      </c>
      <c r="D270" s="9">
        <f>D271</f>
        <v>20000</v>
      </c>
    </row>
    <row r="271" spans="2:4" ht="15" customHeight="1">
      <c r="B271" s="55">
        <v>513100</v>
      </c>
      <c r="C271" s="32" t="s">
        <v>73</v>
      </c>
      <c r="D271" s="7">
        <v>20000</v>
      </c>
    </row>
    <row r="272" spans="1:4" ht="15" customHeight="1">
      <c r="A272" s="3" t="s">
        <v>10</v>
      </c>
      <c r="B272" s="56">
        <v>516000</v>
      </c>
      <c r="C272" s="31" t="s">
        <v>168</v>
      </c>
      <c r="D272" s="9">
        <v>30500</v>
      </c>
    </row>
    <row r="273" spans="1:4" s="33" customFormat="1" ht="30" customHeight="1">
      <c r="A273" s="62"/>
      <c r="B273" s="63"/>
      <c r="C273" s="64" t="s">
        <v>291</v>
      </c>
      <c r="D273" s="65">
        <f>D226+D262</f>
        <v>8069349</v>
      </c>
    </row>
    <row r="274" spans="1:4" s="119" customFormat="1" ht="15.75" customHeight="1">
      <c r="A274" s="130" t="s">
        <v>305</v>
      </c>
      <c r="B274" s="130"/>
      <c r="C274" s="130"/>
      <c r="D274" s="130"/>
    </row>
    <row r="275" spans="1:4" s="119" customFormat="1" ht="6" customHeight="1">
      <c r="A275" s="136" t="s">
        <v>246</v>
      </c>
      <c r="B275" s="136"/>
      <c r="C275" s="136"/>
      <c r="D275" s="136"/>
    </row>
    <row r="276" spans="1:4" ht="15" customHeight="1">
      <c r="A276" s="93" t="s">
        <v>96</v>
      </c>
      <c r="B276" s="46" t="s">
        <v>274</v>
      </c>
      <c r="C276" s="131" t="s">
        <v>0</v>
      </c>
      <c r="D276" s="41" t="s">
        <v>216</v>
      </c>
    </row>
    <row r="277" spans="1:4" ht="15" customHeight="1">
      <c r="A277" s="94" t="s">
        <v>95</v>
      </c>
      <c r="B277" s="47" t="s">
        <v>273</v>
      </c>
      <c r="C277" s="132"/>
      <c r="D277" s="43" t="s">
        <v>317</v>
      </c>
    </row>
    <row r="278" spans="1:4" ht="15" customHeight="1">
      <c r="A278" s="44">
        <v>1</v>
      </c>
      <c r="B278" s="48">
        <v>2</v>
      </c>
      <c r="C278" s="39">
        <v>3</v>
      </c>
      <c r="D278" s="48">
        <v>4</v>
      </c>
    </row>
    <row r="279" spans="1:4" ht="6.75" customHeight="1">
      <c r="A279" s="13"/>
      <c r="D279" s="9"/>
    </row>
    <row r="280" spans="1:4" ht="18.75" customHeight="1">
      <c r="A280" s="3" t="s">
        <v>232</v>
      </c>
      <c r="B280" s="133" t="s">
        <v>247</v>
      </c>
      <c r="C280" s="133"/>
      <c r="D280" s="22">
        <f>D281+D289</f>
        <v>-1090651</v>
      </c>
    </row>
    <row r="281" spans="1:4" ht="18" customHeight="1">
      <c r="A281" s="3"/>
      <c r="B281" s="3"/>
      <c r="C281" s="77" t="s">
        <v>248</v>
      </c>
      <c r="D281" s="22"/>
    </row>
    <row r="282" spans="1:4" ht="6" customHeight="1">
      <c r="A282" s="3"/>
      <c r="B282" s="31"/>
      <c r="C282" s="31"/>
      <c r="D282" s="22"/>
    </row>
    <row r="283" spans="1:4" ht="15" customHeight="1">
      <c r="A283" s="14" t="s">
        <v>2</v>
      </c>
      <c r="B283" s="118">
        <v>910000</v>
      </c>
      <c r="C283" s="13" t="s">
        <v>238</v>
      </c>
      <c r="D283" s="15"/>
    </row>
    <row r="284" spans="1:4" ht="15" customHeight="1">
      <c r="A284" s="14"/>
      <c r="B284" s="95">
        <v>911400</v>
      </c>
      <c r="C284" s="10" t="s">
        <v>249</v>
      </c>
      <c r="D284" s="7"/>
    </row>
    <row r="285" spans="1:4" ht="6" customHeight="1">
      <c r="A285" s="3"/>
      <c r="B285" s="31"/>
      <c r="C285" s="31"/>
      <c r="D285" s="22"/>
    </row>
    <row r="286" spans="1:4" ht="15" customHeight="1">
      <c r="A286" s="14" t="s">
        <v>19</v>
      </c>
      <c r="B286" s="118">
        <v>611000</v>
      </c>
      <c r="C286" s="13" t="s">
        <v>312</v>
      </c>
      <c r="D286" s="15"/>
    </row>
    <row r="287" spans="1:4" ht="15" customHeight="1">
      <c r="A287" s="14"/>
      <c r="B287" s="95">
        <v>611200</v>
      </c>
      <c r="C287" s="10" t="s">
        <v>340</v>
      </c>
      <c r="D287" s="7"/>
    </row>
    <row r="288" spans="1:4" ht="6.75" customHeight="1">
      <c r="A288" s="14"/>
      <c r="B288" s="54"/>
      <c r="C288" s="10"/>
      <c r="D288" s="7"/>
    </row>
    <row r="289" spans="1:4" s="28" customFormat="1" ht="18" customHeight="1">
      <c r="A289" s="3" t="s">
        <v>233</v>
      </c>
      <c r="B289" s="53"/>
      <c r="C289" s="13" t="s">
        <v>240</v>
      </c>
      <c r="D289" s="9">
        <f>D291-D294</f>
        <v>-1090651</v>
      </c>
    </row>
    <row r="290" spans="1:4" ht="6" customHeight="1">
      <c r="A290" s="3"/>
      <c r="B290" s="31"/>
      <c r="C290" s="31"/>
      <c r="D290" s="22"/>
    </row>
    <row r="291" spans="1:4" ht="15" customHeight="1">
      <c r="A291" s="14" t="s">
        <v>2</v>
      </c>
      <c r="B291" s="96">
        <v>920000</v>
      </c>
      <c r="C291" s="78" t="s">
        <v>211</v>
      </c>
      <c r="D291" s="22"/>
    </row>
    <row r="292" spans="1:4" ht="15" customHeight="1">
      <c r="A292" s="14"/>
      <c r="B292" s="95">
        <v>921200</v>
      </c>
      <c r="C292" s="36" t="s">
        <v>341</v>
      </c>
      <c r="D292" s="7"/>
    </row>
    <row r="293" spans="1:4" ht="6.75" customHeight="1">
      <c r="A293" s="14"/>
      <c r="B293" s="54"/>
      <c r="C293" s="10"/>
      <c r="D293" s="7"/>
    </row>
    <row r="294" spans="1:4" ht="15" customHeight="1">
      <c r="A294" s="14" t="s">
        <v>19</v>
      </c>
      <c r="B294" s="96">
        <v>621000</v>
      </c>
      <c r="C294" s="78" t="s">
        <v>109</v>
      </c>
      <c r="D294" s="22">
        <f>D295+D296</f>
        <v>1090651</v>
      </c>
    </row>
    <row r="295" spans="1:4" ht="15" customHeight="1">
      <c r="A295" s="14"/>
      <c r="B295" s="95">
        <v>621300</v>
      </c>
      <c r="C295" s="10" t="s">
        <v>250</v>
      </c>
      <c r="D295" s="7">
        <v>886825</v>
      </c>
    </row>
    <row r="296" spans="1:4" ht="15" customHeight="1">
      <c r="A296" s="14"/>
      <c r="B296" s="95">
        <v>621900</v>
      </c>
      <c r="C296" s="10" t="s">
        <v>251</v>
      </c>
      <c r="D296" s="7">
        <v>203826</v>
      </c>
    </row>
    <row r="297" spans="1:4" ht="6.75" customHeight="1">
      <c r="A297" s="14"/>
      <c r="B297" s="54"/>
      <c r="C297" s="10"/>
      <c r="D297" s="7"/>
    </row>
    <row r="298" spans="1:4" ht="15" customHeight="1">
      <c r="A298" s="3" t="s">
        <v>342</v>
      </c>
      <c r="B298" s="96"/>
      <c r="C298" s="78" t="s">
        <v>343</v>
      </c>
      <c r="D298" s="22">
        <f>(D300+D305)-(D308+D312)</f>
        <v>-4000</v>
      </c>
    </row>
    <row r="299" spans="1:4" ht="6.75" customHeight="1">
      <c r="A299" s="14"/>
      <c r="B299" s="54"/>
      <c r="C299" s="10"/>
      <c r="D299" s="7"/>
    </row>
    <row r="300" spans="1:4" s="28" customFormat="1" ht="15" customHeight="1">
      <c r="A300" s="14" t="s">
        <v>2</v>
      </c>
      <c r="B300" s="118">
        <v>931000</v>
      </c>
      <c r="C300" s="13" t="s">
        <v>344</v>
      </c>
      <c r="D300" s="9">
        <f>D301+D302+D303</f>
        <v>266000</v>
      </c>
    </row>
    <row r="301" spans="1:4" ht="15" customHeight="1">
      <c r="A301" s="14"/>
      <c r="B301" s="95">
        <v>931100</v>
      </c>
      <c r="C301" s="10" t="s">
        <v>348</v>
      </c>
      <c r="D301" s="7">
        <v>16000</v>
      </c>
    </row>
    <row r="302" spans="1:4" ht="15" customHeight="1">
      <c r="A302" s="14"/>
      <c r="B302" s="95">
        <v>931100</v>
      </c>
      <c r="C302" s="10" t="s">
        <v>349</v>
      </c>
      <c r="D302" s="7">
        <v>230000</v>
      </c>
    </row>
    <row r="303" spans="1:4" ht="15" customHeight="1">
      <c r="A303" s="14"/>
      <c r="B303" s="95">
        <v>931200</v>
      </c>
      <c r="C303" s="70" t="s">
        <v>373</v>
      </c>
      <c r="D303" s="7">
        <v>20000</v>
      </c>
    </row>
    <row r="304" spans="1:4" ht="6.75" customHeight="1">
      <c r="A304" s="14"/>
      <c r="B304" s="54"/>
      <c r="C304" s="10"/>
      <c r="D304" s="7"/>
    </row>
    <row r="305" spans="1:4" s="28" customFormat="1" ht="15" customHeight="1">
      <c r="A305" s="14" t="s">
        <v>19</v>
      </c>
      <c r="B305" s="118">
        <v>938000</v>
      </c>
      <c r="C305" s="13" t="s">
        <v>345</v>
      </c>
      <c r="D305" s="9">
        <f>D306</f>
        <v>10000</v>
      </c>
    </row>
    <row r="306" spans="1:4" ht="15" customHeight="1">
      <c r="A306" s="14"/>
      <c r="B306" s="95">
        <v>938100</v>
      </c>
      <c r="C306" s="10" t="s">
        <v>346</v>
      </c>
      <c r="D306" s="7">
        <v>10000</v>
      </c>
    </row>
    <row r="307" spans="1:4" ht="6.75" customHeight="1">
      <c r="A307" s="14"/>
      <c r="B307" s="54"/>
      <c r="C307" s="10"/>
      <c r="D307" s="7"/>
    </row>
    <row r="308" spans="1:4" s="28" customFormat="1" ht="15" customHeight="1">
      <c r="A308" s="14" t="s">
        <v>42</v>
      </c>
      <c r="B308" s="118">
        <v>631000</v>
      </c>
      <c r="C308" s="13" t="s">
        <v>326</v>
      </c>
      <c r="D308" s="9">
        <f>D309+D310</f>
        <v>270000</v>
      </c>
    </row>
    <row r="309" spans="1:4" ht="15" customHeight="1">
      <c r="A309" s="14"/>
      <c r="B309" s="95">
        <v>631100</v>
      </c>
      <c r="C309" s="10" t="s">
        <v>347</v>
      </c>
      <c r="D309" s="7">
        <v>250000</v>
      </c>
    </row>
    <row r="310" spans="1:4" ht="15" customHeight="1">
      <c r="A310" s="14"/>
      <c r="B310" s="128">
        <v>631200</v>
      </c>
      <c r="C310" s="70" t="s">
        <v>372</v>
      </c>
      <c r="D310" s="7">
        <v>20000</v>
      </c>
    </row>
    <row r="311" spans="1:4" ht="6.75" customHeight="1">
      <c r="A311" s="14"/>
      <c r="B311" s="54"/>
      <c r="C311" s="10"/>
      <c r="D311" s="7"/>
    </row>
    <row r="312" spans="1:4" s="28" customFormat="1" ht="15" customHeight="1">
      <c r="A312" s="14" t="s">
        <v>43</v>
      </c>
      <c r="B312" s="118">
        <v>638000</v>
      </c>
      <c r="C312" s="13" t="s">
        <v>350</v>
      </c>
      <c r="D312" s="9">
        <f>D313</f>
        <v>10000</v>
      </c>
    </row>
    <row r="313" spans="1:4" ht="15" customHeight="1">
      <c r="A313" s="14"/>
      <c r="B313" s="95">
        <v>638100</v>
      </c>
      <c r="C313" s="10" t="s">
        <v>351</v>
      </c>
      <c r="D313" s="7">
        <v>10000</v>
      </c>
    </row>
    <row r="314" spans="1:4" ht="6.75" customHeight="1">
      <c r="A314" s="14"/>
      <c r="B314" s="54"/>
      <c r="C314" s="10"/>
      <c r="D314" s="7"/>
    </row>
    <row r="315" spans="1:73" s="33" customFormat="1" ht="15" customHeight="1">
      <c r="A315" s="62"/>
      <c r="B315" s="63"/>
      <c r="C315" s="64" t="s">
        <v>293</v>
      </c>
      <c r="D315" s="111">
        <f>D206+D283+D291+D300+D305</f>
        <v>9440000</v>
      </c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</row>
    <row r="316" spans="1:73" s="33" customFormat="1" ht="15" customHeight="1">
      <c r="A316" s="62"/>
      <c r="B316" s="63"/>
      <c r="C316" s="64" t="s">
        <v>294</v>
      </c>
      <c r="D316" s="111">
        <f>D273+D286+D294+D308+D312</f>
        <v>9440000</v>
      </c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</row>
    <row r="317" spans="2:53" ht="15" customHeight="1">
      <c r="B317" s="55"/>
      <c r="C317" s="31"/>
      <c r="F317" t="s">
        <v>1</v>
      </c>
      <c r="G317" t="s">
        <v>1</v>
      </c>
      <c r="AD317" t="s">
        <v>1</v>
      </c>
      <c r="BA317" t="s">
        <v>1</v>
      </c>
    </row>
    <row r="318" spans="2:3" ht="15" customHeight="1">
      <c r="B318" s="55"/>
      <c r="C318" s="32"/>
    </row>
    <row r="319" spans="2:3" ht="15" customHeight="1">
      <c r="B319" s="55"/>
      <c r="C319" s="32"/>
    </row>
    <row r="320" spans="2:3" ht="15" customHeight="1">
      <c r="B320" s="55"/>
      <c r="C320" s="32"/>
    </row>
    <row r="321" spans="2:3" ht="15" customHeight="1">
      <c r="B321" s="55"/>
      <c r="C321" s="32"/>
    </row>
    <row r="322" spans="2:7" ht="15" customHeight="1">
      <c r="B322" s="55"/>
      <c r="C322" s="32"/>
      <c r="G322" t="s">
        <v>1</v>
      </c>
    </row>
    <row r="323" spans="2:3" ht="15" customHeight="1">
      <c r="B323" s="55"/>
      <c r="C323" s="32"/>
    </row>
    <row r="324" spans="2:3" ht="15" customHeight="1">
      <c r="B324" s="55"/>
      <c r="C324" s="32"/>
    </row>
    <row r="325" spans="2:3" ht="15" customHeight="1">
      <c r="B325" s="55"/>
      <c r="C325" s="32"/>
    </row>
    <row r="326" spans="2:3" ht="15" customHeight="1">
      <c r="B326" s="55"/>
      <c r="C326" s="32"/>
    </row>
    <row r="327" spans="2:3" ht="15" customHeight="1">
      <c r="B327" s="55"/>
      <c r="C327" s="32"/>
    </row>
    <row r="328" spans="2:3" ht="15" customHeight="1">
      <c r="B328" s="55"/>
      <c r="C328" s="32"/>
    </row>
    <row r="329" spans="2:3" ht="15" customHeight="1">
      <c r="B329" s="55"/>
      <c r="C329" s="32"/>
    </row>
    <row r="330" spans="2:3" ht="15" customHeight="1">
      <c r="B330" s="55"/>
      <c r="C330" s="32"/>
    </row>
    <row r="331" spans="2:3" ht="15" customHeight="1">
      <c r="B331" s="55"/>
      <c r="C331" s="32"/>
    </row>
    <row r="332" spans="1:4" s="119" customFormat="1" ht="15.75" customHeight="1">
      <c r="A332" s="130" t="s">
        <v>306</v>
      </c>
      <c r="B332" s="130"/>
      <c r="C332" s="130"/>
      <c r="D332" s="130"/>
    </row>
    <row r="333" spans="1:4" s="129" customFormat="1" ht="5.25" customHeight="1">
      <c r="A333" s="140" t="s">
        <v>252</v>
      </c>
      <c r="B333" s="140"/>
      <c r="C333" s="140"/>
      <c r="D333" s="140"/>
    </row>
    <row r="334" spans="1:4" ht="15" customHeight="1">
      <c r="A334" s="40" t="s">
        <v>96</v>
      </c>
      <c r="B334" s="46" t="s">
        <v>274</v>
      </c>
      <c r="C334" s="131" t="s">
        <v>0</v>
      </c>
      <c r="D334" s="41" t="s">
        <v>216</v>
      </c>
    </row>
    <row r="335" spans="1:4" ht="15" customHeight="1">
      <c r="A335" s="42" t="s">
        <v>95</v>
      </c>
      <c r="B335" s="47" t="s">
        <v>273</v>
      </c>
      <c r="C335" s="132"/>
      <c r="D335" s="43" t="s">
        <v>317</v>
      </c>
    </row>
    <row r="336" spans="1:4" ht="15" customHeight="1">
      <c r="A336" s="44">
        <v>1</v>
      </c>
      <c r="B336" s="48">
        <v>2</v>
      </c>
      <c r="C336" s="39">
        <v>3</v>
      </c>
      <c r="D336" s="48">
        <v>4</v>
      </c>
    </row>
    <row r="337" ht="6.75" customHeight="1">
      <c r="A337" s="13"/>
    </row>
    <row r="338" spans="1:4" ht="15" customHeight="1">
      <c r="A338" s="13" t="s">
        <v>48</v>
      </c>
      <c r="D338" s="7"/>
    </row>
    <row r="339" ht="6" customHeight="1"/>
    <row r="340" spans="1:5" ht="15" customHeight="1">
      <c r="A340" s="14" t="s">
        <v>2</v>
      </c>
      <c r="B340" s="53">
        <v>412</v>
      </c>
      <c r="C340" s="13" t="s">
        <v>93</v>
      </c>
      <c r="D340" s="15">
        <f>D341+D342+D343+D344</f>
        <v>156000</v>
      </c>
      <c r="E340" t="s">
        <v>284</v>
      </c>
    </row>
    <row r="341" spans="1:4" ht="15" customHeight="1">
      <c r="A341" s="14"/>
      <c r="B341" s="54">
        <v>4129</v>
      </c>
      <c r="C341" s="10" t="s">
        <v>94</v>
      </c>
      <c r="D341" s="7">
        <v>130000</v>
      </c>
    </row>
    <row r="342" spans="1:4" ht="15" customHeight="1">
      <c r="A342" s="14"/>
      <c r="B342" s="54">
        <v>4129</v>
      </c>
      <c r="C342" s="10" t="s">
        <v>374</v>
      </c>
      <c r="D342" s="7">
        <v>10000</v>
      </c>
    </row>
    <row r="343" spans="1:4" ht="15" customHeight="1">
      <c r="A343" s="14"/>
      <c r="B343" s="54">
        <v>4129</v>
      </c>
      <c r="C343" s="10" t="s">
        <v>51</v>
      </c>
      <c r="D343" s="7">
        <v>10000</v>
      </c>
    </row>
    <row r="344" spans="1:4" ht="15" customHeight="1">
      <c r="A344" s="14"/>
      <c r="B344" s="54">
        <v>4129</v>
      </c>
      <c r="C344" s="10" t="s">
        <v>50</v>
      </c>
      <c r="D344" s="7">
        <v>6000</v>
      </c>
    </row>
    <row r="345" ht="6" customHeight="1"/>
    <row r="346" spans="1:4" ht="15" customHeight="1">
      <c r="A346" s="14" t="s">
        <v>19</v>
      </c>
      <c r="B346" s="53">
        <v>415</v>
      </c>
      <c r="C346" s="13" t="s">
        <v>97</v>
      </c>
      <c r="D346" s="15">
        <f>D347</f>
        <v>75000</v>
      </c>
    </row>
    <row r="347" spans="1:4" ht="15" customHeight="1">
      <c r="A347" s="14"/>
      <c r="B347" s="54">
        <v>4152</v>
      </c>
      <c r="C347" s="10" t="s">
        <v>49</v>
      </c>
      <c r="D347" s="7">
        <v>75000</v>
      </c>
    </row>
    <row r="348" ht="6" customHeight="1"/>
    <row r="349" spans="1:4" ht="15" customHeight="1">
      <c r="A349" s="79"/>
      <c r="B349" s="80"/>
      <c r="C349" s="81" t="s">
        <v>52</v>
      </c>
      <c r="D349" s="109">
        <f>D340+D346</f>
        <v>231000</v>
      </c>
    </row>
    <row r="350" ht="6" customHeight="1"/>
    <row r="351" s="14" customFormat="1" ht="15" customHeight="1">
      <c r="A351" s="14" t="s">
        <v>215</v>
      </c>
    </row>
    <row r="352" spans="3:4" ht="4.5" customHeight="1">
      <c r="C352" s="2" t="s">
        <v>1</v>
      </c>
      <c r="D352" s="7"/>
    </row>
    <row r="353" spans="1:4" ht="15" customHeight="1">
      <c r="A353" s="14" t="s">
        <v>2</v>
      </c>
      <c r="B353" s="53"/>
      <c r="C353" s="13" t="s">
        <v>53</v>
      </c>
      <c r="D353" s="7">
        <v>50000</v>
      </c>
    </row>
    <row r="354" ht="6.75" customHeight="1">
      <c r="D354" s="2"/>
    </row>
    <row r="355" spans="1:4" ht="15" customHeight="1">
      <c r="A355" s="83"/>
      <c r="B355" s="84"/>
      <c r="C355" s="81" t="s">
        <v>54</v>
      </c>
      <c r="D355" s="82">
        <f>D353</f>
        <v>50000</v>
      </c>
    </row>
    <row r="356" ht="6" customHeight="1"/>
    <row r="357" spans="1:4" s="116" customFormat="1" ht="15" customHeight="1">
      <c r="A357" s="135" t="s">
        <v>295</v>
      </c>
      <c r="B357" s="135"/>
      <c r="C357" s="135"/>
      <c r="D357" s="115"/>
    </row>
    <row r="358" spans="1:4" s="1" customFormat="1" ht="5.25" customHeight="1">
      <c r="A358" s="14"/>
      <c r="B358" s="55"/>
      <c r="C358" s="10"/>
      <c r="D358" s="7"/>
    </row>
    <row r="359" spans="1:4" ht="15" customHeight="1">
      <c r="A359" s="14">
        <v>1</v>
      </c>
      <c r="B359" s="53">
        <v>412</v>
      </c>
      <c r="C359" s="13" t="s">
        <v>93</v>
      </c>
      <c r="D359" s="15">
        <f>D360+D361+D362+D363+D364+D365+D366</f>
        <v>40000</v>
      </c>
    </row>
    <row r="360" spans="1:4" ht="15" customHeight="1">
      <c r="A360" s="18"/>
      <c r="B360" s="55">
        <v>4122</v>
      </c>
      <c r="C360" s="10" t="s">
        <v>285</v>
      </c>
      <c r="D360" s="7">
        <v>20000</v>
      </c>
    </row>
    <row r="361" spans="1:4" ht="15" customHeight="1">
      <c r="A361" s="18"/>
      <c r="B361" s="55">
        <v>4123</v>
      </c>
      <c r="C361" s="10" t="s">
        <v>101</v>
      </c>
      <c r="D361" s="7">
        <v>2000</v>
      </c>
    </row>
    <row r="362" spans="1:4" ht="15" customHeight="1">
      <c r="A362" s="18"/>
      <c r="B362" s="55">
        <v>4124</v>
      </c>
      <c r="C362" s="10" t="s">
        <v>107</v>
      </c>
      <c r="D362" s="7">
        <v>6000</v>
      </c>
    </row>
    <row r="363" spans="1:6" ht="15" customHeight="1">
      <c r="A363" s="18"/>
      <c r="B363" s="55">
        <v>4125</v>
      </c>
      <c r="C363" s="18" t="s">
        <v>102</v>
      </c>
      <c r="D363" s="7">
        <v>6000</v>
      </c>
      <c r="F363" t="s">
        <v>1</v>
      </c>
    </row>
    <row r="364" spans="1:4" ht="15" customHeight="1">
      <c r="A364" s="18"/>
      <c r="B364" s="55">
        <v>4126</v>
      </c>
      <c r="C364" s="10" t="s">
        <v>103</v>
      </c>
      <c r="D364" s="7">
        <v>2000</v>
      </c>
    </row>
    <row r="365" spans="1:4" ht="15" customHeight="1">
      <c r="A365" s="18"/>
      <c r="B365" s="55">
        <v>4127</v>
      </c>
      <c r="C365" s="10" t="s">
        <v>104</v>
      </c>
      <c r="D365" s="7">
        <v>2000</v>
      </c>
    </row>
    <row r="366" spans="1:4" ht="15" customHeight="1">
      <c r="A366" s="18"/>
      <c r="B366" s="55">
        <v>4129</v>
      </c>
      <c r="C366" s="10" t="s">
        <v>105</v>
      </c>
      <c r="D366" s="7">
        <v>2000</v>
      </c>
    </row>
    <row r="367" spans="1:4" s="1" customFormat="1" ht="5.25" customHeight="1">
      <c r="A367" s="14"/>
      <c r="B367" s="55"/>
      <c r="C367" s="10"/>
      <c r="D367" s="7"/>
    </row>
    <row r="368" spans="1:4" s="28" customFormat="1" ht="15" customHeight="1">
      <c r="A368" s="20" t="s">
        <v>19</v>
      </c>
      <c r="B368" s="56">
        <v>5161</v>
      </c>
      <c r="C368" s="13" t="s">
        <v>145</v>
      </c>
      <c r="D368" s="9">
        <v>2000</v>
      </c>
    </row>
    <row r="369" spans="1:4" s="1" customFormat="1" ht="5.25" customHeight="1">
      <c r="A369" s="14"/>
      <c r="B369" s="55"/>
      <c r="C369" s="10"/>
      <c r="D369" s="7"/>
    </row>
    <row r="370" spans="1:4" s="1" customFormat="1" ht="15" customHeight="1">
      <c r="A370" s="79"/>
      <c r="B370" s="80"/>
      <c r="C370" s="81" t="s">
        <v>275</v>
      </c>
      <c r="D370" s="82">
        <f>D359+D368</f>
        <v>42000</v>
      </c>
    </row>
    <row r="371" ht="7.5" customHeight="1"/>
    <row r="372" spans="1:5" ht="15" customHeight="1">
      <c r="A372" s="120" t="s">
        <v>352</v>
      </c>
      <c r="B372" s="120"/>
      <c r="C372" s="120"/>
      <c r="D372" s="120"/>
      <c r="E372" s="120"/>
    </row>
    <row r="373" ht="6" customHeight="1"/>
    <row r="374" spans="1:4" ht="15" customHeight="1">
      <c r="A374" s="14" t="s">
        <v>2</v>
      </c>
      <c r="B374" s="53">
        <v>412</v>
      </c>
      <c r="C374" s="13" t="s">
        <v>93</v>
      </c>
      <c r="D374" s="15">
        <f>D375+D376+D377+D378+D379+D380+D381+D382+D383+D384+D385+D386+D387+D388+D389+D390+D391</f>
        <v>387500</v>
      </c>
    </row>
    <row r="375" spans="1:7" ht="15" customHeight="1">
      <c r="A375" s="18"/>
      <c r="B375" s="55">
        <v>4122</v>
      </c>
      <c r="C375" s="10" t="s">
        <v>111</v>
      </c>
      <c r="D375" s="17">
        <v>60000</v>
      </c>
      <c r="G375" t="s">
        <v>1</v>
      </c>
    </row>
    <row r="376" spans="1:4" ht="15" customHeight="1">
      <c r="A376" s="18"/>
      <c r="B376" s="55">
        <v>4122</v>
      </c>
      <c r="C376" s="10" t="s">
        <v>112</v>
      </c>
      <c r="D376" s="17">
        <v>55000</v>
      </c>
    </row>
    <row r="377" spans="1:4" ht="15" customHeight="1">
      <c r="A377" s="18"/>
      <c r="B377" s="55">
        <v>4123</v>
      </c>
      <c r="C377" s="10" t="s">
        <v>101</v>
      </c>
      <c r="D377" s="17">
        <v>45000</v>
      </c>
    </row>
    <row r="378" spans="1:4" ht="15" customHeight="1">
      <c r="A378" s="18"/>
      <c r="B378" s="55">
        <v>4125</v>
      </c>
      <c r="C378" s="10" t="s">
        <v>102</v>
      </c>
      <c r="D378" s="17">
        <v>20000</v>
      </c>
    </row>
    <row r="379" spans="1:4" ht="15" customHeight="1">
      <c r="A379" s="18"/>
      <c r="B379" s="55">
        <v>4126</v>
      </c>
      <c r="C379" s="10" t="s">
        <v>103</v>
      </c>
      <c r="D379" s="17">
        <v>25000</v>
      </c>
    </row>
    <row r="380" spans="1:4" ht="15" customHeight="1">
      <c r="A380" s="18"/>
      <c r="B380" s="55">
        <v>4127</v>
      </c>
      <c r="C380" s="26" t="s">
        <v>113</v>
      </c>
      <c r="D380" s="17">
        <v>8000</v>
      </c>
    </row>
    <row r="381" spans="1:4" ht="15" customHeight="1">
      <c r="A381" s="18"/>
      <c r="B381" s="55">
        <v>4127</v>
      </c>
      <c r="C381" s="10" t="s">
        <v>283</v>
      </c>
      <c r="D381" s="17">
        <v>55000</v>
      </c>
    </row>
    <row r="382" spans="1:4" ht="15" customHeight="1">
      <c r="A382" s="18"/>
      <c r="B382" s="55">
        <v>4127</v>
      </c>
      <c r="C382" s="10" t="s">
        <v>114</v>
      </c>
      <c r="D382" s="17">
        <v>9000</v>
      </c>
    </row>
    <row r="383" spans="1:4" ht="15" customHeight="1">
      <c r="A383" s="18"/>
      <c r="B383" s="55">
        <v>4127</v>
      </c>
      <c r="C383" s="10" t="s">
        <v>126</v>
      </c>
      <c r="D383" s="17">
        <v>4000</v>
      </c>
    </row>
    <row r="384" spans="1:4" ht="15" customHeight="1">
      <c r="A384" s="18"/>
      <c r="B384" s="55">
        <v>4127</v>
      </c>
      <c r="C384" s="10" t="s">
        <v>115</v>
      </c>
      <c r="D384" s="17">
        <v>3000</v>
      </c>
    </row>
    <row r="385" spans="1:4" ht="15" customHeight="1">
      <c r="A385" s="18"/>
      <c r="B385" s="55">
        <v>4129</v>
      </c>
      <c r="C385" s="10" t="s">
        <v>116</v>
      </c>
      <c r="D385" s="17">
        <v>5000</v>
      </c>
    </row>
    <row r="386" spans="1:4" ht="15" customHeight="1">
      <c r="A386" s="18"/>
      <c r="B386" s="55">
        <v>4129</v>
      </c>
      <c r="C386" s="10" t="s">
        <v>118</v>
      </c>
      <c r="D386" s="17">
        <v>20000</v>
      </c>
    </row>
    <row r="387" spans="1:4" ht="15" customHeight="1">
      <c r="A387" s="18"/>
      <c r="B387" s="55">
        <v>4129</v>
      </c>
      <c r="C387" s="10" t="s">
        <v>125</v>
      </c>
      <c r="D387" s="17">
        <v>15000</v>
      </c>
    </row>
    <row r="388" spans="1:4" ht="15" customHeight="1">
      <c r="A388" s="18"/>
      <c r="B388" s="55">
        <v>4129</v>
      </c>
      <c r="C388" s="10" t="s">
        <v>150</v>
      </c>
      <c r="D388" s="17">
        <v>14500</v>
      </c>
    </row>
    <row r="389" spans="1:4" ht="15" customHeight="1">
      <c r="A389" s="18"/>
      <c r="B389" s="55">
        <v>4129</v>
      </c>
      <c r="C389" s="10" t="s">
        <v>122</v>
      </c>
      <c r="D389" s="17">
        <v>30000</v>
      </c>
    </row>
    <row r="390" spans="1:6" ht="15" customHeight="1">
      <c r="A390" s="18"/>
      <c r="B390" s="55">
        <v>4129</v>
      </c>
      <c r="C390" s="10" t="s">
        <v>142</v>
      </c>
      <c r="D390" s="17">
        <v>3000</v>
      </c>
      <c r="F390" t="s">
        <v>1</v>
      </c>
    </row>
    <row r="391" spans="1:4" ht="15" customHeight="1">
      <c r="A391" s="18"/>
      <c r="B391" s="55">
        <v>4129</v>
      </c>
      <c r="C391" s="10" t="s">
        <v>105</v>
      </c>
      <c r="D391" s="17">
        <v>16000</v>
      </c>
    </row>
    <row r="392" spans="1:4" ht="15" customHeight="1">
      <c r="A392" s="40" t="s">
        <v>96</v>
      </c>
      <c r="B392" s="46" t="s">
        <v>274</v>
      </c>
      <c r="C392" s="131" t="s">
        <v>0</v>
      </c>
      <c r="D392" s="41" t="s">
        <v>216</v>
      </c>
    </row>
    <row r="393" spans="1:4" ht="15" customHeight="1">
      <c r="A393" s="42" t="s">
        <v>95</v>
      </c>
      <c r="B393" s="47" t="s">
        <v>273</v>
      </c>
      <c r="C393" s="132"/>
      <c r="D393" s="43" t="s">
        <v>317</v>
      </c>
    </row>
    <row r="394" spans="1:4" ht="15" customHeight="1">
      <c r="A394" s="44">
        <v>1</v>
      </c>
      <c r="B394" s="48">
        <v>2</v>
      </c>
      <c r="C394" s="39">
        <v>3</v>
      </c>
      <c r="D394" s="48">
        <v>4</v>
      </c>
    </row>
    <row r="395" spans="1:4" ht="6" customHeight="1">
      <c r="A395" s="14"/>
      <c r="B395" s="54"/>
      <c r="C395" s="10" t="s">
        <v>1</v>
      </c>
      <c r="D395" s="7"/>
    </row>
    <row r="396" spans="1:4" ht="15" customHeight="1">
      <c r="A396" s="14" t="s">
        <v>19</v>
      </c>
      <c r="B396" s="53">
        <v>412</v>
      </c>
      <c r="C396" s="13" t="s">
        <v>55</v>
      </c>
      <c r="D396" s="15">
        <f>D397+D398</f>
        <v>25000</v>
      </c>
    </row>
    <row r="397" spans="1:4" ht="15" customHeight="1">
      <c r="A397" s="14"/>
      <c r="B397" s="54">
        <v>4125</v>
      </c>
      <c r="C397" s="10" t="s">
        <v>102</v>
      </c>
      <c r="D397" s="17">
        <v>20000</v>
      </c>
    </row>
    <row r="398" spans="1:6" ht="15" customHeight="1">
      <c r="A398" s="14"/>
      <c r="B398" s="54">
        <v>4129</v>
      </c>
      <c r="C398" s="10" t="s">
        <v>123</v>
      </c>
      <c r="D398" s="17">
        <v>5000</v>
      </c>
      <c r="F398" t="s">
        <v>1</v>
      </c>
    </row>
    <row r="399" spans="1:4" ht="6" customHeight="1">
      <c r="A399" s="14"/>
      <c r="B399" s="54"/>
      <c r="C399" s="10" t="s">
        <v>1</v>
      </c>
      <c r="D399" s="7"/>
    </row>
    <row r="400" spans="1:4" ht="15" customHeight="1">
      <c r="A400" s="20" t="s">
        <v>42</v>
      </c>
      <c r="B400" s="56">
        <v>415</v>
      </c>
      <c r="C400" s="13" t="s">
        <v>97</v>
      </c>
      <c r="D400" s="9">
        <f>D401+D402+D403+D404+D405+D406+D407+D408+D409+D410+D411+D412+D413+D414+D415+D416+D417+D418+D419+D420</f>
        <v>854000</v>
      </c>
    </row>
    <row r="401" spans="1:4" ht="15" customHeight="1">
      <c r="A401" s="18"/>
      <c r="B401" s="55">
        <v>4152</v>
      </c>
      <c r="C401" s="10" t="s">
        <v>60</v>
      </c>
      <c r="D401" s="7">
        <v>3000</v>
      </c>
    </row>
    <row r="402" spans="1:4" ht="15" customHeight="1">
      <c r="A402" s="18"/>
      <c r="B402" s="55">
        <v>4152</v>
      </c>
      <c r="C402" s="10" t="s">
        <v>61</v>
      </c>
      <c r="D402" s="7">
        <v>45000</v>
      </c>
    </row>
    <row r="403" spans="2:4" ht="15" customHeight="1">
      <c r="B403" s="54">
        <v>4152</v>
      </c>
      <c r="C403" s="10" t="s">
        <v>144</v>
      </c>
      <c r="D403" s="7">
        <v>15000</v>
      </c>
    </row>
    <row r="404" spans="2:4" ht="15" customHeight="1">
      <c r="B404" s="54">
        <v>4152</v>
      </c>
      <c r="C404" s="10" t="s">
        <v>375</v>
      </c>
      <c r="D404" s="7">
        <v>15000</v>
      </c>
    </row>
    <row r="405" spans="2:4" ht="15" customHeight="1">
      <c r="B405" s="55">
        <v>4152</v>
      </c>
      <c r="C405" s="10" t="s">
        <v>62</v>
      </c>
      <c r="D405" s="7">
        <v>45000</v>
      </c>
    </row>
    <row r="406" spans="2:4" ht="15" customHeight="1">
      <c r="B406" s="55">
        <v>4152</v>
      </c>
      <c r="C406" s="10" t="s">
        <v>87</v>
      </c>
      <c r="D406" s="7">
        <v>6000</v>
      </c>
    </row>
    <row r="407" spans="2:4" ht="15" customHeight="1">
      <c r="B407" s="55">
        <v>4152</v>
      </c>
      <c r="C407" s="10" t="s">
        <v>90</v>
      </c>
      <c r="D407" s="7">
        <v>6000</v>
      </c>
    </row>
    <row r="408" spans="2:4" ht="15" customHeight="1">
      <c r="B408" s="55">
        <v>4152</v>
      </c>
      <c r="C408" s="10" t="s">
        <v>170</v>
      </c>
      <c r="D408" s="7">
        <v>8000</v>
      </c>
    </row>
    <row r="409" spans="2:4" ht="15" customHeight="1">
      <c r="B409" s="55">
        <v>4152</v>
      </c>
      <c r="C409" s="10" t="s">
        <v>171</v>
      </c>
      <c r="D409" s="7">
        <v>11000</v>
      </c>
    </row>
    <row r="410" spans="2:4" ht="15" customHeight="1">
      <c r="B410" s="55">
        <v>4152</v>
      </c>
      <c r="C410" s="10" t="s">
        <v>119</v>
      </c>
      <c r="D410" s="7">
        <v>6000</v>
      </c>
    </row>
    <row r="411" spans="2:4" ht="15" customHeight="1">
      <c r="B411" s="55">
        <v>4152</v>
      </c>
      <c r="C411" s="10" t="s">
        <v>63</v>
      </c>
      <c r="D411" s="7">
        <v>7000</v>
      </c>
    </row>
    <row r="412" spans="2:4" ht="15" customHeight="1">
      <c r="B412" s="55">
        <v>4152</v>
      </c>
      <c r="C412" s="10" t="s">
        <v>64</v>
      </c>
      <c r="D412" s="7">
        <v>200000</v>
      </c>
    </row>
    <row r="413" spans="2:4" ht="15" customHeight="1">
      <c r="B413" s="55">
        <v>4152</v>
      </c>
      <c r="C413" s="10" t="s">
        <v>124</v>
      </c>
      <c r="D413" s="7">
        <v>10000</v>
      </c>
    </row>
    <row r="414" spans="2:4" ht="15" customHeight="1">
      <c r="B414" s="55">
        <v>4152</v>
      </c>
      <c r="C414" s="10" t="s">
        <v>120</v>
      </c>
      <c r="D414" s="7">
        <v>30000</v>
      </c>
    </row>
    <row r="415" spans="2:4" ht="15" customHeight="1">
      <c r="B415" s="55">
        <v>4152</v>
      </c>
      <c r="C415" s="10" t="s">
        <v>66</v>
      </c>
      <c r="D415" s="7">
        <v>7000</v>
      </c>
    </row>
    <row r="416" spans="2:4" ht="15" customHeight="1">
      <c r="B416" s="55">
        <v>4152</v>
      </c>
      <c r="C416" s="10" t="s">
        <v>135</v>
      </c>
      <c r="D416" s="7">
        <v>35000</v>
      </c>
    </row>
    <row r="417" spans="2:4" ht="15" customHeight="1">
      <c r="B417" s="55">
        <v>4152</v>
      </c>
      <c r="C417" s="10" t="s">
        <v>67</v>
      </c>
      <c r="D417" s="7">
        <v>4000</v>
      </c>
    </row>
    <row r="418" spans="2:4" ht="15" customHeight="1">
      <c r="B418" s="55">
        <v>4152</v>
      </c>
      <c r="C418" s="10" t="s">
        <v>121</v>
      </c>
      <c r="D418" s="7">
        <v>5000</v>
      </c>
    </row>
    <row r="419" spans="1:4" ht="15" customHeight="1">
      <c r="A419" s="18"/>
      <c r="B419" s="55">
        <v>4152</v>
      </c>
      <c r="C419" s="10" t="s">
        <v>354</v>
      </c>
      <c r="D419" s="17">
        <v>390000</v>
      </c>
    </row>
    <row r="420" spans="1:4" ht="15" customHeight="1">
      <c r="A420" s="18"/>
      <c r="B420" s="55">
        <v>4152</v>
      </c>
      <c r="C420" s="10" t="s">
        <v>355</v>
      </c>
      <c r="D420" s="17">
        <v>6000</v>
      </c>
    </row>
    <row r="421" spans="1:4" ht="6" customHeight="1">
      <c r="A421" s="14"/>
      <c r="B421" s="54"/>
      <c r="C421" s="10" t="s">
        <v>1</v>
      </c>
      <c r="D421" s="7"/>
    </row>
    <row r="422" spans="1:4" ht="15" customHeight="1">
      <c r="A422" s="21" t="s">
        <v>43</v>
      </c>
      <c r="B422" s="53">
        <v>416</v>
      </c>
      <c r="C422" s="13" t="s">
        <v>106</v>
      </c>
      <c r="D422" s="15">
        <f>D423+D424+D425+D426+D427+D428+D429</f>
        <v>328000</v>
      </c>
    </row>
    <row r="423" spans="1:4" ht="15" customHeight="1">
      <c r="A423" s="14"/>
      <c r="B423" s="54">
        <v>4161</v>
      </c>
      <c r="C423" s="10" t="s">
        <v>86</v>
      </c>
      <c r="D423" s="17">
        <v>50000</v>
      </c>
    </row>
    <row r="424" spans="1:4" ht="15" customHeight="1">
      <c r="A424" s="14"/>
      <c r="B424" s="54">
        <v>4161</v>
      </c>
      <c r="C424" s="10" t="s">
        <v>314</v>
      </c>
      <c r="D424" s="17">
        <v>10000</v>
      </c>
    </row>
    <row r="425" spans="2:4" ht="15" customHeight="1">
      <c r="B425" s="55">
        <v>4161</v>
      </c>
      <c r="C425" s="10" t="s">
        <v>58</v>
      </c>
      <c r="D425" s="17">
        <v>130000</v>
      </c>
    </row>
    <row r="426" spans="2:4" ht="15" customHeight="1">
      <c r="B426" s="55">
        <v>4161</v>
      </c>
      <c r="C426" s="10" t="s">
        <v>299</v>
      </c>
      <c r="D426" s="17">
        <v>20000</v>
      </c>
    </row>
    <row r="427" spans="2:4" ht="15" customHeight="1">
      <c r="B427" s="55">
        <v>4161</v>
      </c>
      <c r="C427" s="10" t="s">
        <v>68</v>
      </c>
      <c r="D427" s="17">
        <v>55000</v>
      </c>
    </row>
    <row r="428" spans="2:4" ht="15" customHeight="1">
      <c r="B428" s="55">
        <v>4163</v>
      </c>
      <c r="C428" s="10" t="s">
        <v>59</v>
      </c>
      <c r="D428" s="17">
        <v>60000</v>
      </c>
    </row>
    <row r="429" spans="1:4" ht="15" customHeight="1">
      <c r="A429" s="18"/>
      <c r="B429" s="55">
        <v>4163</v>
      </c>
      <c r="C429" s="10" t="s">
        <v>356</v>
      </c>
      <c r="D429" s="17">
        <v>3000</v>
      </c>
    </row>
    <row r="430" spans="1:4" ht="6" customHeight="1">
      <c r="A430" s="14"/>
      <c r="B430" s="54"/>
      <c r="C430" s="10" t="s">
        <v>1</v>
      </c>
      <c r="D430" s="7"/>
    </row>
    <row r="431" spans="1:4" s="28" customFormat="1" ht="15" customHeight="1">
      <c r="A431" s="20" t="s">
        <v>44</v>
      </c>
      <c r="B431" s="56">
        <v>419</v>
      </c>
      <c r="C431" s="13" t="s">
        <v>117</v>
      </c>
      <c r="D431" s="15">
        <f>D432</f>
        <v>35000</v>
      </c>
    </row>
    <row r="432" spans="1:4" ht="15" customHeight="1">
      <c r="A432" s="18"/>
      <c r="B432" s="55">
        <v>4191</v>
      </c>
      <c r="C432" s="10" t="s">
        <v>117</v>
      </c>
      <c r="D432" s="17">
        <v>35000</v>
      </c>
    </row>
    <row r="433" spans="1:4" ht="6" customHeight="1">
      <c r="A433" s="14"/>
      <c r="B433" s="54"/>
      <c r="C433" s="10" t="s">
        <v>1</v>
      </c>
      <c r="D433" s="7"/>
    </row>
    <row r="434" spans="1:4" s="28" customFormat="1" ht="15" customHeight="1">
      <c r="A434" s="20" t="s">
        <v>74</v>
      </c>
      <c r="B434" s="56">
        <v>488</v>
      </c>
      <c r="C434" s="13" t="s">
        <v>321</v>
      </c>
      <c r="D434" s="15">
        <f>D435+D436</f>
        <v>306000</v>
      </c>
    </row>
    <row r="435" spans="1:4" ht="15" customHeight="1">
      <c r="A435" s="18"/>
      <c r="B435" s="55">
        <v>4881</v>
      </c>
      <c r="C435" s="10" t="s">
        <v>357</v>
      </c>
      <c r="D435" s="17">
        <v>240000</v>
      </c>
    </row>
    <row r="436" spans="1:4" ht="15" customHeight="1">
      <c r="A436" s="18"/>
      <c r="B436" s="55">
        <v>4881</v>
      </c>
      <c r="C436" s="10" t="s">
        <v>358</v>
      </c>
      <c r="D436" s="17">
        <v>66000</v>
      </c>
    </row>
    <row r="437" spans="1:4" ht="6" customHeight="1">
      <c r="A437" s="14"/>
      <c r="B437" s="54"/>
      <c r="C437" s="13"/>
      <c r="D437" s="7"/>
    </row>
    <row r="438" spans="1:4" ht="15" customHeight="1">
      <c r="A438" s="21" t="s">
        <v>359</v>
      </c>
      <c r="B438" s="53">
        <v>5113</v>
      </c>
      <c r="C438" s="13" t="s">
        <v>110</v>
      </c>
      <c r="D438" s="9">
        <v>25000</v>
      </c>
    </row>
    <row r="439" spans="1:4" ht="6" customHeight="1">
      <c r="A439" s="14"/>
      <c r="B439" s="54"/>
      <c r="C439" s="13"/>
      <c r="D439" s="7"/>
    </row>
    <row r="440" spans="1:4" ht="14.25" customHeight="1">
      <c r="A440" s="21" t="s">
        <v>360</v>
      </c>
      <c r="B440" s="53">
        <v>5161</v>
      </c>
      <c r="C440" s="13" t="s">
        <v>140</v>
      </c>
      <c r="D440" s="9">
        <v>22000</v>
      </c>
    </row>
    <row r="441" spans="1:4" ht="6" customHeight="1">
      <c r="A441" s="14"/>
      <c r="B441" s="54"/>
      <c r="C441" s="13"/>
      <c r="D441" s="7"/>
    </row>
    <row r="442" spans="1:4" ht="15.75" customHeight="1">
      <c r="A442" s="21" t="s">
        <v>377</v>
      </c>
      <c r="B442" s="53">
        <v>6311</v>
      </c>
      <c r="C442" s="13" t="s">
        <v>141</v>
      </c>
      <c r="D442" s="9">
        <v>20000</v>
      </c>
    </row>
    <row r="443" spans="1:4" ht="6" customHeight="1">
      <c r="A443" s="13"/>
      <c r="B443" s="53"/>
      <c r="C443" s="13"/>
      <c r="D443" s="102"/>
    </row>
    <row r="444" spans="1:4" ht="15" customHeight="1">
      <c r="A444" s="79"/>
      <c r="B444" s="80"/>
      <c r="C444" s="81" t="s">
        <v>56</v>
      </c>
      <c r="D444" s="113">
        <f>D374+D396+D400+D422+D431+D434+D438+D440+D442</f>
        <v>2002500</v>
      </c>
    </row>
    <row r="445" spans="1:4" ht="15" customHeight="1">
      <c r="A445" s="14"/>
      <c r="B445" s="55"/>
      <c r="C445" s="10"/>
      <c r="D445" s="7"/>
    </row>
    <row r="446" spans="1:4" ht="15" customHeight="1">
      <c r="A446" s="18"/>
      <c r="B446" s="55"/>
      <c r="C446" s="10"/>
      <c r="D446" s="17"/>
    </row>
    <row r="447" spans="1:4" ht="15" customHeight="1">
      <c r="A447" s="14"/>
      <c r="B447" s="55"/>
      <c r="C447" s="10" t="s">
        <v>1</v>
      </c>
      <c r="D447" s="7"/>
    </row>
    <row r="448" spans="1:4" ht="15" customHeight="1">
      <c r="A448" s="14"/>
      <c r="B448" s="55"/>
      <c r="C448" s="10"/>
      <c r="D448" s="7"/>
    </row>
    <row r="449" spans="1:4" ht="15" customHeight="1">
      <c r="A449" s="40" t="s">
        <v>96</v>
      </c>
      <c r="B449" s="46" t="s">
        <v>274</v>
      </c>
      <c r="C449" s="131" t="s">
        <v>0</v>
      </c>
      <c r="D449" s="41" t="s">
        <v>216</v>
      </c>
    </row>
    <row r="450" spans="1:4" ht="15" customHeight="1">
      <c r="A450" s="42" t="s">
        <v>95</v>
      </c>
      <c r="B450" s="47" t="s">
        <v>273</v>
      </c>
      <c r="C450" s="132"/>
      <c r="D450" s="43" t="s">
        <v>317</v>
      </c>
    </row>
    <row r="451" spans="1:4" ht="15" customHeight="1">
      <c r="A451" s="44">
        <v>1</v>
      </c>
      <c r="B451" s="48">
        <v>2</v>
      </c>
      <c r="C451" s="39">
        <v>3</v>
      </c>
      <c r="D451" s="48">
        <v>4</v>
      </c>
    </row>
    <row r="452" spans="1:5" ht="6" customHeight="1">
      <c r="A452" s="120"/>
      <c r="B452" s="120"/>
      <c r="C452" s="120"/>
      <c r="D452" s="120"/>
      <c r="E452" s="120"/>
    </row>
    <row r="453" spans="1:5" ht="15" customHeight="1">
      <c r="A453" s="120" t="s">
        <v>361</v>
      </c>
      <c r="B453" s="120"/>
      <c r="C453" s="120"/>
      <c r="D453" s="120"/>
      <c r="E453" s="120"/>
    </row>
    <row r="454" spans="3:4" ht="7.5" customHeight="1">
      <c r="C454" s="2" t="s">
        <v>1</v>
      </c>
      <c r="D454" s="17"/>
    </row>
    <row r="455" spans="1:4" ht="15" customHeight="1">
      <c r="A455" s="14" t="s">
        <v>2</v>
      </c>
      <c r="B455" s="53">
        <v>411</v>
      </c>
      <c r="C455" s="13" t="s">
        <v>99</v>
      </c>
      <c r="D455" s="15">
        <f>D456+D457+D458+D459</f>
        <v>2140000</v>
      </c>
    </row>
    <row r="456" spans="1:4" ht="15" customHeight="1">
      <c r="A456" s="14"/>
      <c r="B456" s="55">
        <v>4111</v>
      </c>
      <c r="C456" s="10" t="s">
        <v>134</v>
      </c>
      <c r="D456" s="7">
        <v>2010000</v>
      </c>
    </row>
    <row r="457" spans="1:4" ht="15" customHeight="1">
      <c r="A457" s="14"/>
      <c r="B457" s="55">
        <v>4112</v>
      </c>
      <c r="C457" s="10" t="s">
        <v>133</v>
      </c>
      <c r="D457" s="7">
        <v>50000</v>
      </c>
    </row>
    <row r="458" spans="1:4" ht="15" customHeight="1">
      <c r="A458" s="14"/>
      <c r="B458" s="55">
        <v>4113</v>
      </c>
      <c r="C458" s="10" t="s">
        <v>362</v>
      </c>
      <c r="D458" s="7">
        <v>10000</v>
      </c>
    </row>
    <row r="459" spans="1:4" ht="15" customHeight="1">
      <c r="A459" s="14"/>
      <c r="B459" s="55">
        <v>4114</v>
      </c>
      <c r="C459" s="10" t="s">
        <v>363</v>
      </c>
      <c r="D459" s="7">
        <v>70000</v>
      </c>
    </row>
    <row r="460" spans="1:4" ht="6" customHeight="1">
      <c r="A460" s="14"/>
      <c r="B460" s="54"/>
      <c r="C460" s="13"/>
      <c r="D460" s="7"/>
    </row>
    <row r="461" spans="1:4" ht="15" customHeight="1">
      <c r="A461" s="14" t="s">
        <v>19</v>
      </c>
      <c r="B461" s="53">
        <v>413</v>
      </c>
      <c r="C461" s="13" t="s">
        <v>139</v>
      </c>
      <c r="D461" s="15">
        <f>D462</f>
        <v>26700</v>
      </c>
    </row>
    <row r="462" spans="1:4" ht="15" customHeight="1">
      <c r="A462" s="14"/>
      <c r="B462" s="55">
        <v>4139</v>
      </c>
      <c r="C462" s="10" t="s">
        <v>364</v>
      </c>
      <c r="D462" s="112">
        <v>26700</v>
      </c>
    </row>
    <row r="463" spans="1:4" ht="6" customHeight="1">
      <c r="A463" s="14"/>
      <c r="B463" s="54"/>
      <c r="C463" s="13"/>
      <c r="D463" s="7"/>
    </row>
    <row r="464" spans="1:4" s="28" customFormat="1" ht="15" customHeight="1">
      <c r="A464" s="14" t="s">
        <v>42</v>
      </c>
      <c r="B464" s="56">
        <v>6381</v>
      </c>
      <c r="C464" s="13" t="s">
        <v>365</v>
      </c>
      <c r="D464" s="127">
        <v>10000</v>
      </c>
    </row>
    <row r="465" spans="1:4" ht="6.75" customHeight="1">
      <c r="A465" s="14" t="s">
        <v>1</v>
      </c>
      <c r="B465" s="55"/>
      <c r="C465" s="10"/>
      <c r="D465" s="106"/>
    </row>
    <row r="466" spans="1:4" ht="15" customHeight="1">
      <c r="A466" s="79"/>
      <c r="B466" s="80"/>
      <c r="C466" s="81" t="s">
        <v>57</v>
      </c>
      <c r="D466" s="113">
        <f>D455+D461+D464</f>
        <v>2176700</v>
      </c>
    </row>
    <row r="467" spans="2:3" ht="6" customHeight="1">
      <c r="B467" s="54"/>
      <c r="C467" s="10"/>
    </row>
    <row r="468" spans="1:4" s="14" customFormat="1" ht="15" customHeight="1">
      <c r="A468" s="135" t="s">
        <v>366</v>
      </c>
      <c r="B468" s="135"/>
      <c r="C468" s="135"/>
      <c r="D468" s="135"/>
    </row>
    <row r="469" spans="2:4" ht="5.25" customHeight="1">
      <c r="B469" s="54"/>
      <c r="C469" s="10"/>
      <c r="D469" s="17"/>
    </row>
    <row r="470" spans="1:4" s="28" customFormat="1" ht="15" customHeight="1">
      <c r="A470" s="27" t="s">
        <v>2</v>
      </c>
      <c r="B470" s="53">
        <v>412</v>
      </c>
      <c r="C470" s="13" t="s">
        <v>93</v>
      </c>
      <c r="D470" s="15">
        <f>D471+D472</f>
        <v>50000</v>
      </c>
    </row>
    <row r="471" spans="2:4" ht="15" customHeight="1">
      <c r="B471" s="54">
        <v>4127</v>
      </c>
      <c r="C471" s="10" t="s">
        <v>65</v>
      </c>
      <c r="D471" s="17">
        <v>30000</v>
      </c>
    </row>
    <row r="472" spans="1:4" ht="15" customHeight="1">
      <c r="A472" s="18"/>
      <c r="B472" s="55">
        <v>4129</v>
      </c>
      <c r="C472" s="10" t="s">
        <v>353</v>
      </c>
      <c r="D472" s="17">
        <v>20000</v>
      </c>
    </row>
    <row r="473" spans="1:4" ht="4.5" customHeight="1">
      <c r="A473" s="14"/>
      <c r="B473" s="55"/>
      <c r="C473" s="10"/>
      <c r="D473" s="7"/>
    </row>
    <row r="474" spans="1:4" s="28" customFormat="1" ht="15" customHeight="1">
      <c r="A474" s="27" t="s">
        <v>19</v>
      </c>
      <c r="B474" s="53">
        <v>414</v>
      </c>
      <c r="C474" s="13" t="s">
        <v>108</v>
      </c>
      <c r="D474" s="15">
        <f>D475+D476</f>
        <v>145000</v>
      </c>
    </row>
    <row r="475" spans="2:4" ht="15" customHeight="1">
      <c r="B475" s="54">
        <v>4141</v>
      </c>
      <c r="C475" s="10" t="s">
        <v>169</v>
      </c>
      <c r="D475" s="17">
        <v>45000</v>
      </c>
    </row>
    <row r="476" spans="2:4" ht="15" customHeight="1">
      <c r="B476" s="54">
        <v>4141</v>
      </c>
      <c r="C476" s="10" t="s">
        <v>172</v>
      </c>
      <c r="D476" s="17">
        <v>100000</v>
      </c>
    </row>
    <row r="477" spans="1:4" ht="4.5" customHeight="1">
      <c r="A477" s="14"/>
      <c r="B477" s="55"/>
      <c r="C477" s="10"/>
      <c r="D477" s="7"/>
    </row>
    <row r="478" spans="1:4" s="28" customFormat="1" ht="15" customHeight="1">
      <c r="A478" s="13" t="s">
        <v>42</v>
      </c>
      <c r="B478" s="56">
        <v>5113</v>
      </c>
      <c r="C478" s="13" t="s">
        <v>143</v>
      </c>
      <c r="D478" s="15">
        <v>5500</v>
      </c>
    </row>
    <row r="479" spans="1:4" ht="14.25" customHeight="1">
      <c r="A479" s="21" t="s">
        <v>43</v>
      </c>
      <c r="B479" s="53">
        <v>5161</v>
      </c>
      <c r="C479" s="13" t="s">
        <v>140</v>
      </c>
      <c r="D479" s="9">
        <v>4500</v>
      </c>
    </row>
    <row r="480" spans="1:4" ht="4.5" customHeight="1">
      <c r="A480" s="14"/>
      <c r="B480" s="55"/>
      <c r="C480" s="10"/>
      <c r="D480" s="7"/>
    </row>
    <row r="481" spans="1:4" ht="15" customHeight="1">
      <c r="A481" s="83"/>
      <c r="B481" s="84" t="s">
        <v>1</v>
      </c>
      <c r="C481" s="81" t="s">
        <v>379</v>
      </c>
      <c r="D481" s="82">
        <f>D470+D474+D478+D479</f>
        <v>205000</v>
      </c>
    </row>
    <row r="482" spans="1:3" ht="6.75" customHeight="1">
      <c r="A482" s="14"/>
      <c r="B482" s="55"/>
      <c r="C482" s="10"/>
    </row>
    <row r="483" spans="1:3" ht="15" customHeight="1">
      <c r="A483" s="135" t="s">
        <v>301</v>
      </c>
      <c r="B483" s="135"/>
      <c r="C483" s="135"/>
    </row>
    <row r="484" ht="6" customHeight="1">
      <c r="D484" s="17"/>
    </row>
    <row r="485" spans="1:4" ht="15" customHeight="1">
      <c r="A485" s="14" t="s">
        <v>2</v>
      </c>
      <c r="B485" s="53">
        <v>412</v>
      </c>
      <c r="C485" s="13" t="s">
        <v>93</v>
      </c>
      <c r="D485" s="15">
        <f>D486+D487+D488+D489+D490+D491+D492+D493+D494</f>
        <v>1050000</v>
      </c>
    </row>
    <row r="486" spans="1:4" ht="15" customHeight="1">
      <c r="A486" s="18"/>
      <c r="B486" s="55">
        <v>4122</v>
      </c>
      <c r="C486" s="10" t="s">
        <v>175</v>
      </c>
      <c r="D486" s="17">
        <v>15000</v>
      </c>
    </row>
    <row r="487" spans="1:4" ht="15" customHeight="1">
      <c r="A487" s="18"/>
      <c r="B487" s="55">
        <v>4125</v>
      </c>
      <c r="C487" s="10" t="s">
        <v>367</v>
      </c>
      <c r="D487" s="17">
        <v>320000</v>
      </c>
    </row>
    <row r="488" spans="1:4" ht="15" customHeight="1">
      <c r="A488" s="18"/>
      <c r="B488" s="55">
        <v>4125</v>
      </c>
      <c r="C488" s="10" t="s">
        <v>176</v>
      </c>
      <c r="D488" s="17">
        <v>30000</v>
      </c>
    </row>
    <row r="489" spans="1:4" ht="15" customHeight="1">
      <c r="A489" s="18"/>
      <c r="B489" s="55">
        <v>4125</v>
      </c>
      <c r="C489" s="10" t="s">
        <v>70</v>
      </c>
      <c r="D489" s="17">
        <v>85000</v>
      </c>
    </row>
    <row r="490" spans="1:4" ht="15" customHeight="1">
      <c r="A490" s="18"/>
      <c r="B490" s="55">
        <v>4128</v>
      </c>
      <c r="C490" s="10" t="s">
        <v>129</v>
      </c>
      <c r="D490" s="17">
        <v>170000</v>
      </c>
    </row>
    <row r="491" spans="1:4" ht="15" customHeight="1">
      <c r="A491" s="18"/>
      <c r="B491" s="55">
        <v>4128</v>
      </c>
      <c r="C491" s="10" t="s">
        <v>69</v>
      </c>
      <c r="D491" s="17">
        <v>60000</v>
      </c>
    </row>
    <row r="492" spans="1:4" ht="15" customHeight="1">
      <c r="A492" s="18"/>
      <c r="B492" s="55">
        <v>4128</v>
      </c>
      <c r="C492" s="10" t="s">
        <v>130</v>
      </c>
      <c r="D492" s="17">
        <v>100000</v>
      </c>
    </row>
    <row r="493" spans="1:4" ht="15" customHeight="1">
      <c r="A493" s="18"/>
      <c r="B493" s="55">
        <v>4128</v>
      </c>
      <c r="C493" s="10" t="s">
        <v>71</v>
      </c>
      <c r="D493" s="17">
        <v>260000</v>
      </c>
    </row>
    <row r="494" spans="1:4" ht="15" customHeight="1">
      <c r="A494" s="18"/>
      <c r="B494" s="55">
        <v>4129</v>
      </c>
      <c r="C494" s="10" t="s">
        <v>131</v>
      </c>
      <c r="D494" s="17">
        <v>10000</v>
      </c>
    </row>
    <row r="495" spans="1:4" ht="6" customHeight="1">
      <c r="A495" s="14"/>
      <c r="B495" s="55"/>
      <c r="C495" s="10"/>
      <c r="D495" s="7"/>
    </row>
    <row r="496" spans="1:4" ht="15" customHeight="1">
      <c r="A496" s="14" t="s">
        <v>19</v>
      </c>
      <c r="B496" s="56">
        <v>5111</v>
      </c>
      <c r="C496" s="13" t="s">
        <v>136</v>
      </c>
      <c r="D496" s="15">
        <f>D497</f>
        <v>24000</v>
      </c>
    </row>
    <row r="497" spans="1:4" ht="15" customHeight="1">
      <c r="A497" s="18"/>
      <c r="B497" s="55">
        <v>5111</v>
      </c>
      <c r="C497" s="10" t="s">
        <v>136</v>
      </c>
      <c r="D497" s="17">
        <v>24000</v>
      </c>
    </row>
    <row r="498" spans="1:4" ht="6" customHeight="1">
      <c r="A498" s="14"/>
      <c r="B498" s="55"/>
      <c r="C498" s="10"/>
      <c r="D498" s="7"/>
    </row>
    <row r="499" spans="1:4" ht="15" customHeight="1">
      <c r="A499" s="14" t="s">
        <v>42</v>
      </c>
      <c r="B499" s="53">
        <v>5112</v>
      </c>
      <c r="C499" s="13" t="s">
        <v>128</v>
      </c>
      <c r="D499" s="15">
        <f>D500+D501</f>
        <v>25000</v>
      </c>
    </row>
    <row r="500" spans="1:4" ht="15" customHeight="1">
      <c r="A500" s="18"/>
      <c r="B500" s="55">
        <v>5112</v>
      </c>
      <c r="C500" s="10" t="s">
        <v>315</v>
      </c>
      <c r="D500" s="7">
        <v>10000</v>
      </c>
    </row>
    <row r="501" spans="1:4" ht="15" customHeight="1">
      <c r="A501" s="18"/>
      <c r="B501" s="55">
        <v>5112</v>
      </c>
      <c r="C501" s="10" t="s">
        <v>212</v>
      </c>
      <c r="D501" s="7">
        <v>15000</v>
      </c>
    </row>
    <row r="502" spans="1:4" ht="5.25" customHeight="1">
      <c r="A502" s="14"/>
      <c r="B502" s="55"/>
      <c r="C502" s="10"/>
      <c r="D502" s="7"/>
    </row>
    <row r="503" spans="1:4" ht="15" customHeight="1">
      <c r="A503" s="14" t="s">
        <v>43</v>
      </c>
      <c r="B503" s="53">
        <v>5113</v>
      </c>
      <c r="C503" s="13" t="s">
        <v>177</v>
      </c>
      <c r="D503" s="15">
        <v>27000</v>
      </c>
    </row>
    <row r="504" spans="1:4" ht="6" customHeight="1">
      <c r="A504" s="18"/>
      <c r="B504" s="55"/>
      <c r="C504" s="10"/>
      <c r="D504" s="7"/>
    </row>
    <row r="505" spans="1:4" s="28" customFormat="1" ht="15" customHeight="1">
      <c r="A505" s="20" t="s">
        <v>44</v>
      </c>
      <c r="B505" s="56">
        <v>6311</v>
      </c>
      <c r="C505" s="20" t="s">
        <v>141</v>
      </c>
      <c r="D505" s="19">
        <v>230000</v>
      </c>
    </row>
    <row r="506" spans="1:4" ht="6" customHeight="1">
      <c r="A506" s="18"/>
      <c r="B506" s="55"/>
      <c r="C506" s="10"/>
      <c r="D506" s="7"/>
    </row>
    <row r="507" spans="1:4" s="28" customFormat="1" ht="15" customHeight="1">
      <c r="A507" s="20" t="s">
        <v>74</v>
      </c>
      <c r="B507" s="56">
        <v>6312</v>
      </c>
      <c r="C507" s="20" t="s">
        <v>372</v>
      </c>
      <c r="D507" s="19">
        <v>20000</v>
      </c>
    </row>
    <row r="508" spans="1:4" s="28" customFormat="1" ht="6" customHeight="1">
      <c r="A508" s="20"/>
      <c r="B508" s="56"/>
      <c r="C508" s="13"/>
      <c r="D508" s="9"/>
    </row>
    <row r="509" spans="1:4" ht="15" customHeight="1">
      <c r="A509" s="83"/>
      <c r="B509" s="84" t="s">
        <v>1</v>
      </c>
      <c r="C509" s="81" t="s">
        <v>75</v>
      </c>
      <c r="D509" s="82">
        <f>D485+D496+D499+D503+D505+D507</f>
        <v>1376000</v>
      </c>
    </row>
    <row r="510" spans="1:4" ht="15" customHeight="1">
      <c r="A510" s="18"/>
      <c r="B510" s="55"/>
      <c r="C510" s="10"/>
      <c r="D510" s="17"/>
    </row>
    <row r="511" spans="1:4" ht="15" customHeight="1">
      <c r="A511" s="18"/>
      <c r="B511" s="55"/>
      <c r="C511" s="10"/>
      <c r="D511" s="17"/>
    </row>
    <row r="512" spans="1:4" ht="15" customHeight="1">
      <c r="A512" s="40" t="s">
        <v>96</v>
      </c>
      <c r="B512" s="46" t="s">
        <v>274</v>
      </c>
      <c r="C512" s="131" t="s">
        <v>0</v>
      </c>
      <c r="D512" s="41" t="s">
        <v>216</v>
      </c>
    </row>
    <row r="513" spans="1:4" ht="15" customHeight="1">
      <c r="A513" s="42" t="s">
        <v>95</v>
      </c>
      <c r="B513" s="47" t="s">
        <v>273</v>
      </c>
      <c r="C513" s="132"/>
      <c r="D513" s="43" t="s">
        <v>317</v>
      </c>
    </row>
    <row r="514" spans="1:4" ht="15" customHeight="1">
      <c r="A514" s="44">
        <v>1</v>
      </c>
      <c r="B514" s="48">
        <v>2</v>
      </c>
      <c r="C514" s="39">
        <v>3</v>
      </c>
      <c r="D514" s="48">
        <v>4</v>
      </c>
    </row>
    <row r="515" spans="1:4" ht="6" customHeight="1">
      <c r="A515" s="18"/>
      <c r="B515" s="55"/>
      <c r="C515" s="10"/>
      <c r="D515" s="17"/>
    </row>
    <row r="516" spans="1:3" ht="15" customHeight="1">
      <c r="A516" s="135" t="s">
        <v>300</v>
      </c>
      <c r="B516" s="135"/>
      <c r="C516" s="135"/>
    </row>
    <row r="517" ht="6" customHeight="1">
      <c r="D517" s="17"/>
    </row>
    <row r="518" spans="1:4" ht="15" customHeight="1">
      <c r="A518" s="14" t="s">
        <v>2</v>
      </c>
      <c r="B518" s="53">
        <v>412</v>
      </c>
      <c r="C518" s="13" t="s">
        <v>93</v>
      </c>
      <c r="D518" s="15">
        <f>D519+D520+D521+D522</f>
        <v>90000</v>
      </c>
    </row>
    <row r="519" spans="1:4" ht="15" customHeight="1">
      <c r="A519" s="18"/>
      <c r="B519" s="55">
        <v>4127</v>
      </c>
      <c r="C519" s="10" t="s">
        <v>173</v>
      </c>
      <c r="D519" s="17">
        <v>10000</v>
      </c>
    </row>
    <row r="520" spans="1:4" ht="15" customHeight="1">
      <c r="A520" s="18"/>
      <c r="B520" s="55">
        <v>4127</v>
      </c>
      <c r="C520" s="10" t="s">
        <v>174</v>
      </c>
      <c r="D520" s="17">
        <v>7000</v>
      </c>
    </row>
    <row r="521" spans="1:5" ht="15" customHeight="1">
      <c r="A521" s="18"/>
      <c r="B521" s="55">
        <v>4127</v>
      </c>
      <c r="C521" s="10" t="s">
        <v>72</v>
      </c>
      <c r="D521" s="17">
        <v>36500</v>
      </c>
      <c r="E521" t="s">
        <v>1</v>
      </c>
    </row>
    <row r="522" spans="1:4" ht="15" customHeight="1">
      <c r="A522" s="18"/>
      <c r="B522" s="55">
        <v>4129</v>
      </c>
      <c r="C522" s="10" t="s">
        <v>88</v>
      </c>
      <c r="D522" s="17">
        <v>36500</v>
      </c>
    </row>
    <row r="523" spans="1:4" ht="6" customHeight="1">
      <c r="A523" s="18"/>
      <c r="B523" s="55"/>
      <c r="C523" s="10"/>
      <c r="D523" s="17"/>
    </row>
    <row r="524" spans="1:4" ht="15" customHeight="1">
      <c r="A524" s="14" t="s">
        <v>19</v>
      </c>
      <c r="B524" s="53">
        <v>5117</v>
      </c>
      <c r="C524" s="13" t="s">
        <v>127</v>
      </c>
      <c r="D524" s="15">
        <f>D525</f>
        <v>50000</v>
      </c>
    </row>
    <row r="525" spans="1:4" ht="15" customHeight="1">
      <c r="A525" s="18"/>
      <c r="B525" s="55">
        <v>5117</v>
      </c>
      <c r="C525" s="10" t="s">
        <v>89</v>
      </c>
      <c r="D525" s="7">
        <v>50000</v>
      </c>
    </row>
    <row r="526" spans="1:4" ht="5.25" customHeight="1">
      <c r="A526" s="18"/>
      <c r="B526" s="55"/>
      <c r="C526" s="10"/>
      <c r="D526" s="7"/>
    </row>
    <row r="527" spans="1:4" ht="15" customHeight="1">
      <c r="A527" s="14" t="s">
        <v>42</v>
      </c>
      <c r="B527" s="53">
        <v>5131</v>
      </c>
      <c r="C527" s="13" t="s">
        <v>167</v>
      </c>
      <c r="D527" s="15">
        <f>D528</f>
        <v>20000</v>
      </c>
    </row>
    <row r="528" spans="1:4" ht="15" customHeight="1">
      <c r="A528" s="18"/>
      <c r="B528" s="55">
        <v>5131</v>
      </c>
      <c r="C528" s="10" t="s">
        <v>73</v>
      </c>
      <c r="D528" s="7">
        <v>20000</v>
      </c>
    </row>
    <row r="529" spans="1:4" ht="6" customHeight="1">
      <c r="A529" s="18"/>
      <c r="B529" s="55"/>
      <c r="C529" s="10"/>
      <c r="D529" s="7"/>
    </row>
    <row r="530" spans="1:4" ht="15" customHeight="1">
      <c r="A530" s="83"/>
      <c r="B530" s="84" t="s">
        <v>1</v>
      </c>
      <c r="C530" s="81" t="s">
        <v>253</v>
      </c>
      <c r="D530" s="82">
        <f>D518+D524+D527</f>
        <v>160000</v>
      </c>
    </row>
    <row r="531" spans="1:3" ht="4.5" customHeight="1">
      <c r="A531" s="18"/>
      <c r="B531" s="55"/>
      <c r="C531" s="10"/>
    </row>
    <row r="532" ht="15" customHeight="1">
      <c r="A532" s="13" t="s">
        <v>76</v>
      </c>
    </row>
    <row r="533" spans="1:4" ht="5.25" customHeight="1">
      <c r="A533" s="13"/>
      <c r="C533" s="13"/>
      <c r="D533" s="7"/>
    </row>
    <row r="534" spans="1:4" ht="15" customHeight="1">
      <c r="A534" s="13" t="s">
        <v>2</v>
      </c>
      <c r="B534" s="56">
        <v>4129</v>
      </c>
      <c r="C534" s="27" t="s">
        <v>77</v>
      </c>
      <c r="D534" s="9">
        <v>3000</v>
      </c>
    </row>
    <row r="535" spans="1:4" ht="5.25" customHeight="1">
      <c r="A535" s="13"/>
      <c r="D535" s="2"/>
    </row>
    <row r="536" spans="1:4" ht="15" customHeight="1">
      <c r="A536" s="14" t="s">
        <v>19</v>
      </c>
      <c r="B536" s="53">
        <v>413</v>
      </c>
      <c r="C536" s="13" t="s">
        <v>139</v>
      </c>
      <c r="D536" s="15">
        <f>D537</f>
        <v>582800</v>
      </c>
    </row>
    <row r="537" spans="1:4" ht="15" customHeight="1">
      <c r="A537" s="18"/>
      <c r="B537" s="55">
        <v>4133</v>
      </c>
      <c r="C537" s="10" t="s">
        <v>78</v>
      </c>
      <c r="D537" s="7">
        <v>582800</v>
      </c>
    </row>
    <row r="538" spans="1:4" ht="5.25" customHeight="1">
      <c r="A538" s="13"/>
      <c r="D538" s="2"/>
    </row>
    <row r="539" spans="1:4" ht="15" customHeight="1">
      <c r="A539" s="14" t="s">
        <v>42</v>
      </c>
      <c r="B539" s="53">
        <v>418</v>
      </c>
      <c r="C539" s="13" t="s">
        <v>368</v>
      </c>
      <c r="D539" s="15">
        <f>D540+D541</f>
        <v>92049</v>
      </c>
    </row>
    <row r="540" spans="1:4" ht="15" customHeight="1">
      <c r="A540" s="18"/>
      <c r="B540" s="55">
        <v>4181</v>
      </c>
      <c r="C540" s="10" t="s">
        <v>179</v>
      </c>
      <c r="D540" s="7">
        <v>90049</v>
      </c>
    </row>
    <row r="541" spans="1:4" ht="15" customHeight="1">
      <c r="A541" s="18"/>
      <c r="B541" s="55">
        <v>4181</v>
      </c>
      <c r="C541" s="10" t="s">
        <v>369</v>
      </c>
      <c r="D541" s="7">
        <v>2000</v>
      </c>
    </row>
    <row r="542" spans="1:4" ht="5.25" customHeight="1">
      <c r="A542" s="13"/>
      <c r="D542" s="2"/>
    </row>
    <row r="543" spans="1:4" ht="15" customHeight="1">
      <c r="A543" s="14" t="s">
        <v>43</v>
      </c>
      <c r="B543" s="53">
        <v>621</v>
      </c>
      <c r="C543" s="13" t="s">
        <v>109</v>
      </c>
      <c r="D543" s="15">
        <f>D544+D545</f>
        <v>1090651</v>
      </c>
    </row>
    <row r="544" spans="1:6" ht="15" customHeight="1">
      <c r="A544" s="18"/>
      <c r="B544" s="55">
        <v>6213</v>
      </c>
      <c r="C544" s="10" t="s">
        <v>98</v>
      </c>
      <c r="D544" s="7">
        <v>886825</v>
      </c>
      <c r="F544" t="s">
        <v>1</v>
      </c>
    </row>
    <row r="545" spans="1:4" s="29" customFormat="1" ht="15" customHeight="1">
      <c r="A545" s="16"/>
      <c r="B545" s="54">
        <v>6219</v>
      </c>
      <c r="C545" s="10" t="s">
        <v>178</v>
      </c>
      <c r="D545" s="17">
        <v>203826</v>
      </c>
    </row>
    <row r="546" spans="1:4" ht="4.5" customHeight="1">
      <c r="A546" s="18"/>
      <c r="B546" s="55"/>
      <c r="C546" s="10"/>
      <c r="D546" s="7"/>
    </row>
    <row r="547" spans="1:4" ht="15" customHeight="1">
      <c r="A547" s="79"/>
      <c r="B547" s="80"/>
      <c r="C547" s="81" t="s">
        <v>79</v>
      </c>
      <c r="D547" s="82">
        <f>D534+D536+D539+D543</f>
        <v>1768500</v>
      </c>
    </row>
    <row r="548" ht="3" customHeight="1"/>
    <row r="549" spans="1:4" ht="15" customHeight="1">
      <c r="A549" s="13" t="s">
        <v>80</v>
      </c>
      <c r="D549" s="101"/>
    </row>
    <row r="550" ht="5.25" customHeight="1">
      <c r="D550" s="17"/>
    </row>
    <row r="551" spans="1:5" ht="15" customHeight="1">
      <c r="A551" s="14" t="s">
        <v>2</v>
      </c>
      <c r="B551" s="53">
        <v>411</v>
      </c>
      <c r="C551" s="13" t="s">
        <v>99</v>
      </c>
      <c r="D551" s="15">
        <f>D552+D553+D554</f>
        <v>190000</v>
      </c>
      <c r="E551" t="s">
        <v>1</v>
      </c>
    </row>
    <row r="552" spans="1:4" ht="15" customHeight="1">
      <c r="A552" s="14"/>
      <c r="B552" s="55">
        <v>4111</v>
      </c>
      <c r="C552" s="10" t="s">
        <v>137</v>
      </c>
      <c r="D552" s="7">
        <v>175000</v>
      </c>
    </row>
    <row r="553" spans="1:4" ht="15" customHeight="1">
      <c r="A553" s="14"/>
      <c r="B553" s="55">
        <v>4112</v>
      </c>
      <c r="C553" s="10" t="s">
        <v>138</v>
      </c>
      <c r="D553" s="7">
        <v>12000</v>
      </c>
    </row>
    <row r="554" spans="1:4" ht="15" customHeight="1">
      <c r="A554" s="14"/>
      <c r="B554" s="55">
        <v>4114</v>
      </c>
      <c r="C554" s="10" t="s">
        <v>370</v>
      </c>
      <c r="D554" s="7">
        <v>3000</v>
      </c>
    </row>
    <row r="555" ht="5.25" customHeight="1">
      <c r="D555" s="7"/>
    </row>
    <row r="556" spans="1:4" ht="15" customHeight="1">
      <c r="A556" s="14" t="s">
        <v>19</v>
      </c>
      <c r="B556" s="53">
        <v>412</v>
      </c>
      <c r="C556" s="13" t="s">
        <v>93</v>
      </c>
      <c r="D556" s="15">
        <f>D557+D558+D559+D560+D561+D562</f>
        <v>42000</v>
      </c>
    </row>
    <row r="557" spans="1:4" ht="15" customHeight="1">
      <c r="A557" s="18"/>
      <c r="B557" s="55">
        <v>4122</v>
      </c>
      <c r="C557" s="10" t="s">
        <v>290</v>
      </c>
      <c r="D557" s="7">
        <v>20000</v>
      </c>
    </row>
    <row r="558" spans="1:4" ht="15" customHeight="1">
      <c r="A558" s="18"/>
      <c r="B558" s="55">
        <v>4123</v>
      </c>
      <c r="C558" s="10" t="s">
        <v>101</v>
      </c>
      <c r="D558" s="7">
        <v>3000</v>
      </c>
    </row>
    <row r="559" spans="1:4" ht="15" customHeight="1">
      <c r="A559" s="18"/>
      <c r="B559" s="55">
        <v>4125</v>
      </c>
      <c r="C559" s="10" t="s">
        <v>102</v>
      </c>
      <c r="D559" s="7">
        <v>2000</v>
      </c>
    </row>
    <row r="560" spans="1:4" ht="15" customHeight="1">
      <c r="A560" s="18"/>
      <c r="B560" s="55">
        <v>4126</v>
      </c>
      <c r="C560" s="10" t="s">
        <v>103</v>
      </c>
      <c r="D560" s="7">
        <v>5000</v>
      </c>
    </row>
    <row r="561" spans="1:4" ht="15" customHeight="1">
      <c r="A561" s="18"/>
      <c r="B561" s="55">
        <v>4127</v>
      </c>
      <c r="C561" s="10" t="s">
        <v>104</v>
      </c>
      <c r="D561" s="7">
        <v>2000</v>
      </c>
    </row>
    <row r="562" spans="1:4" ht="15" customHeight="1">
      <c r="A562" s="18"/>
      <c r="B562" s="55">
        <v>4129</v>
      </c>
      <c r="C562" s="10" t="s">
        <v>105</v>
      </c>
      <c r="D562" s="7">
        <v>10000</v>
      </c>
    </row>
    <row r="563" ht="5.25" customHeight="1">
      <c r="D563" s="7"/>
    </row>
    <row r="564" spans="1:4" ht="15" customHeight="1">
      <c r="A564" s="14" t="s">
        <v>42</v>
      </c>
      <c r="B564" s="53">
        <v>416</v>
      </c>
      <c r="C564" s="13" t="s">
        <v>106</v>
      </c>
      <c r="D564" s="15">
        <f>D565+D566+D567+D568+D569+D570+D571</f>
        <v>1075300</v>
      </c>
    </row>
    <row r="565" spans="1:4" ht="15" customHeight="1">
      <c r="A565" s="18"/>
      <c r="B565" s="55">
        <v>4161</v>
      </c>
      <c r="C565" s="10" t="s">
        <v>180</v>
      </c>
      <c r="D565" s="7">
        <v>370300</v>
      </c>
    </row>
    <row r="566" spans="1:4" ht="15" customHeight="1">
      <c r="A566" s="18"/>
      <c r="B566" s="55">
        <v>4161</v>
      </c>
      <c r="C566" s="10" t="s">
        <v>181</v>
      </c>
      <c r="D566" s="7">
        <v>370300</v>
      </c>
    </row>
    <row r="567" spans="1:4" ht="15" customHeight="1">
      <c r="A567" s="18"/>
      <c r="B567" s="55">
        <v>4161</v>
      </c>
      <c r="C567" s="10" t="s">
        <v>182</v>
      </c>
      <c r="D567" s="7">
        <v>36000</v>
      </c>
    </row>
    <row r="568" spans="1:4" ht="15" customHeight="1">
      <c r="A568" s="18"/>
      <c r="B568" s="55">
        <v>4161</v>
      </c>
      <c r="C568" s="10" t="s">
        <v>371</v>
      </c>
      <c r="D568" s="7">
        <v>40000</v>
      </c>
    </row>
    <row r="569" spans="1:4" ht="15" customHeight="1">
      <c r="A569" s="18"/>
      <c r="B569" s="55">
        <v>4162</v>
      </c>
      <c r="C569" s="10" t="s">
        <v>183</v>
      </c>
      <c r="D569" s="7">
        <v>15000</v>
      </c>
    </row>
    <row r="570" spans="1:4" ht="15" customHeight="1">
      <c r="A570" s="18"/>
      <c r="B570" s="55">
        <v>4162</v>
      </c>
      <c r="C570" s="10" t="s">
        <v>184</v>
      </c>
      <c r="D570" s="7">
        <v>13700</v>
      </c>
    </row>
    <row r="571" spans="1:6" ht="15" customHeight="1">
      <c r="A571" s="18"/>
      <c r="B571" s="55">
        <v>4163</v>
      </c>
      <c r="C571" s="10" t="s">
        <v>185</v>
      </c>
      <c r="D571" s="7">
        <v>230000</v>
      </c>
      <c r="F571" t="s">
        <v>1</v>
      </c>
    </row>
    <row r="572" ht="5.25" customHeight="1">
      <c r="D572" s="7"/>
    </row>
    <row r="573" spans="1:4" ht="15" customHeight="1">
      <c r="A573" s="97" t="s">
        <v>43</v>
      </c>
      <c r="B573" s="53">
        <v>5112</v>
      </c>
      <c r="C573" s="13" t="s">
        <v>278</v>
      </c>
      <c r="D573" s="22">
        <v>3000</v>
      </c>
    </row>
    <row r="574" spans="1:4" ht="15" customHeight="1">
      <c r="A574" s="40" t="s">
        <v>96</v>
      </c>
      <c r="B574" s="46" t="s">
        <v>274</v>
      </c>
      <c r="C574" s="131" t="s">
        <v>0</v>
      </c>
      <c r="D574" s="41" t="s">
        <v>216</v>
      </c>
    </row>
    <row r="575" spans="1:4" ht="15" customHeight="1">
      <c r="A575" s="42" t="s">
        <v>95</v>
      </c>
      <c r="B575" s="47" t="s">
        <v>273</v>
      </c>
      <c r="C575" s="132"/>
      <c r="D575" s="43" t="s">
        <v>317</v>
      </c>
    </row>
    <row r="576" spans="1:4" ht="15" customHeight="1">
      <c r="A576" s="44">
        <v>1</v>
      </c>
      <c r="B576" s="48">
        <v>2</v>
      </c>
      <c r="C576" s="39">
        <v>3</v>
      </c>
      <c r="D576" s="48">
        <v>4</v>
      </c>
    </row>
    <row r="577" spans="1:3" ht="6" customHeight="1">
      <c r="A577" s="18"/>
      <c r="B577" s="55"/>
      <c r="C577" s="10"/>
    </row>
    <row r="578" spans="1:4" ht="15" customHeight="1">
      <c r="A578" s="97" t="s">
        <v>44</v>
      </c>
      <c r="B578" s="53">
        <v>5113</v>
      </c>
      <c r="C578" s="13" t="s">
        <v>110</v>
      </c>
      <c r="D578" s="22">
        <v>3000</v>
      </c>
    </row>
    <row r="579" spans="1:4" ht="4.5" customHeight="1">
      <c r="A579" s="20"/>
      <c r="B579" s="53"/>
      <c r="C579" s="13"/>
      <c r="D579" s="9"/>
    </row>
    <row r="580" spans="1:4" ht="15" customHeight="1">
      <c r="A580" s="85"/>
      <c r="B580" s="86"/>
      <c r="C580" s="81" t="s">
        <v>81</v>
      </c>
      <c r="D580" s="82">
        <f>D551+D556+D564+D573+D578</f>
        <v>1313300</v>
      </c>
    </row>
    <row r="581" spans="1:3" ht="6" customHeight="1">
      <c r="A581" s="18"/>
      <c r="B581" s="55"/>
      <c r="C581" s="10"/>
    </row>
    <row r="582" spans="1:4" s="14" customFormat="1" ht="15" customHeight="1">
      <c r="A582" s="120" t="s">
        <v>214</v>
      </c>
      <c r="B582" s="120"/>
      <c r="C582" s="120"/>
      <c r="D582" s="120"/>
    </row>
    <row r="583" spans="1:4" s="1" customFormat="1" ht="5.25" customHeight="1">
      <c r="A583" s="14"/>
      <c r="B583" s="55"/>
      <c r="C583" s="10"/>
      <c r="D583" s="9"/>
    </row>
    <row r="584" spans="1:4" s="1" customFormat="1" ht="15" customHeight="1">
      <c r="A584" s="14" t="s">
        <v>2</v>
      </c>
      <c r="B584" s="56">
        <v>4112</v>
      </c>
      <c r="C584" s="13" t="s">
        <v>133</v>
      </c>
      <c r="D584" s="9">
        <v>15000</v>
      </c>
    </row>
    <row r="585" spans="1:4" s="1" customFormat="1" ht="6" customHeight="1">
      <c r="A585" s="14"/>
      <c r="B585" s="55"/>
      <c r="C585" s="10"/>
      <c r="D585" s="7"/>
    </row>
    <row r="586" spans="1:4" s="1" customFormat="1" ht="15" customHeight="1">
      <c r="A586" s="14" t="s">
        <v>19</v>
      </c>
      <c r="B586" s="53">
        <v>412</v>
      </c>
      <c r="C586" s="13" t="s">
        <v>93</v>
      </c>
      <c r="D586" s="19">
        <f>D587+D588+D589+D590+D591+D592+D593</f>
        <v>68000</v>
      </c>
    </row>
    <row r="587" spans="1:4" s="1" customFormat="1" ht="15" customHeight="1">
      <c r="A587" s="18"/>
      <c r="B587" s="55">
        <v>4122</v>
      </c>
      <c r="C587" s="10" t="s">
        <v>100</v>
      </c>
      <c r="D587" s="7">
        <v>40000</v>
      </c>
    </row>
    <row r="588" spans="1:4" s="1" customFormat="1" ht="15" customHeight="1">
      <c r="A588" s="18"/>
      <c r="B588" s="55">
        <v>4123</v>
      </c>
      <c r="C588" s="10" t="s">
        <v>101</v>
      </c>
      <c r="D588" s="7">
        <v>6000</v>
      </c>
    </row>
    <row r="589" spans="1:4" s="1" customFormat="1" ht="15.75" customHeight="1">
      <c r="A589" s="18" t="s">
        <v>1</v>
      </c>
      <c r="B589" s="55">
        <v>4124</v>
      </c>
      <c r="C589" s="10" t="s">
        <v>107</v>
      </c>
      <c r="D589" s="7">
        <v>4000</v>
      </c>
    </row>
    <row r="590" spans="1:4" s="1" customFormat="1" ht="15" customHeight="1">
      <c r="A590" s="18"/>
      <c r="B590" s="55">
        <v>4125</v>
      </c>
      <c r="C590" s="18" t="s">
        <v>102</v>
      </c>
      <c r="D590" s="7">
        <v>6000</v>
      </c>
    </row>
    <row r="591" spans="1:4" s="1" customFormat="1" ht="15" customHeight="1">
      <c r="A591" s="18"/>
      <c r="B591" s="55">
        <v>4126</v>
      </c>
      <c r="C591" s="10" t="s">
        <v>103</v>
      </c>
      <c r="D591" s="7">
        <v>2000</v>
      </c>
    </row>
    <row r="592" spans="1:4" s="1" customFormat="1" ht="15" customHeight="1">
      <c r="A592" s="18"/>
      <c r="B592" s="55">
        <v>4127</v>
      </c>
      <c r="C592" s="10" t="s">
        <v>104</v>
      </c>
      <c r="D592" s="7">
        <v>5000</v>
      </c>
    </row>
    <row r="593" spans="1:4" s="1" customFormat="1" ht="15" customHeight="1">
      <c r="A593" s="18"/>
      <c r="B593" s="55">
        <v>4129</v>
      </c>
      <c r="C593" s="10" t="s">
        <v>105</v>
      </c>
      <c r="D593" s="7">
        <v>5000</v>
      </c>
    </row>
    <row r="594" spans="1:4" s="1" customFormat="1" ht="6" customHeight="1">
      <c r="A594" s="14"/>
      <c r="B594" s="55"/>
      <c r="C594" s="10"/>
      <c r="D594" s="7"/>
    </row>
    <row r="595" spans="1:4" s="1" customFormat="1" ht="15" customHeight="1">
      <c r="A595" s="14" t="s">
        <v>42</v>
      </c>
      <c r="B595" s="53">
        <v>5113</v>
      </c>
      <c r="C595" s="13" t="s">
        <v>110</v>
      </c>
      <c r="D595" s="9">
        <v>5000</v>
      </c>
    </row>
    <row r="596" spans="1:4" s="1" customFormat="1" ht="15" customHeight="1">
      <c r="A596" s="14" t="s">
        <v>43</v>
      </c>
      <c r="B596" s="53">
        <v>5161</v>
      </c>
      <c r="C596" s="13" t="s">
        <v>145</v>
      </c>
      <c r="D596" s="9">
        <v>2000</v>
      </c>
    </row>
    <row r="597" spans="1:4" s="1" customFormat="1" ht="5.25" customHeight="1">
      <c r="A597" s="14"/>
      <c r="B597" s="55"/>
      <c r="C597" s="10"/>
      <c r="D597" s="7"/>
    </row>
    <row r="598" spans="1:4" s="1" customFormat="1" ht="15" customHeight="1">
      <c r="A598" s="79"/>
      <c r="B598" s="80"/>
      <c r="C598" s="81" t="s">
        <v>84</v>
      </c>
      <c r="D598" s="82">
        <f>D584+D586+D595+D596</f>
        <v>90000</v>
      </c>
    </row>
    <row r="599" ht="6.75" customHeight="1">
      <c r="A599" s="13"/>
    </row>
    <row r="600" spans="1:4" ht="15" customHeight="1">
      <c r="A600" s="13" t="s">
        <v>82</v>
      </c>
      <c r="D600" s="9"/>
    </row>
    <row r="601" spans="1:4" ht="4.5" customHeight="1">
      <c r="A601" s="13"/>
      <c r="D601" s="100"/>
    </row>
    <row r="602" spans="1:4" ht="15" customHeight="1">
      <c r="A602" s="14" t="s">
        <v>2</v>
      </c>
      <c r="B602" s="53">
        <v>412</v>
      </c>
      <c r="C602" s="13" t="s">
        <v>93</v>
      </c>
      <c r="D602" s="19">
        <f>D603+D604+D605+D606+D607+D608+D609</f>
        <v>19500</v>
      </c>
    </row>
    <row r="603" spans="2:4" ht="15" customHeight="1">
      <c r="B603" s="55">
        <v>4122</v>
      </c>
      <c r="C603" s="10" t="s">
        <v>100</v>
      </c>
      <c r="D603" s="7">
        <v>7500</v>
      </c>
    </row>
    <row r="604" spans="2:4" ht="15" customHeight="1">
      <c r="B604" s="55">
        <v>4123</v>
      </c>
      <c r="C604" s="10" t="s">
        <v>101</v>
      </c>
      <c r="D604" s="7">
        <v>2500</v>
      </c>
    </row>
    <row r="605" spans="2:4" ht="15" customHeight="1">
      <c r="B605" s="55">
        <v>4124</v>
      </c>
      <c r="C605" s="10" t="s">
        <v>107</v>
      </c>
      <c r="D605" s="7">
        <v>1000</v>
      </c>
    </row>
    <row r="606" spans="2:4" ht="15" customHeight="1">
      <c r="B606" s="55">
        <v>4125</v>
      </c>
      <c r="C606" s="18" t="s">
        <v>102</v>
      </c>
      <c r="D606" s="7">
        <v>500</v>
      </c>
    </row>
    <row r="607" spans="2:5" ht="15" customHeight="1">
      <c r="B607" s="55">
        <v>4126</v>
      </c>
      <c r="C607" s="10" t="s">
        <v>103</v>
      </c>
      <c r="D607" s="7">
        <v>2000</v>
      </c>
      <c r="E607" t="s">
        <v>1</v>
      </c>
    </row>
    <row r="608" spans="2:4" ht="15" customHeight="1">
      <c r="B608" s="55">
        <v>4127</v>
      </c>
      <c r="C608" s="10" t="s">
        <v>104</v>
      </c>
      <c r="D608" s="7">
        <v>2000</v>
      </c>
    </row>
    <row r="609" spans="2:4" ht="15.75" customHeight="1">
      <c r="B609" s="55">
        <v>4129</v>
      </c>
      <c r="C609" s="10" t="s">
        <v>105</v>
      </c>
      <c r="D609" s="7">
        <v>4000</v>
      </c>
    </row>
    <row r="610" spans="2:4" ht="4.5" customHeight="1">
      <c r="B610" s="55"/>
      <c r="C610" s="10"/>
      <c r="D610" s="7"/>
    </row>
    <row r="611" spans="1:4" ht="15" customHeight="1">
      <c r="A611" s="13" t="s">
        <v>19</v>
      </c>
      <c r="B611" s="53">
        <v>4152</v>
      </c>
      <c r="C611" s="13" t="s">
        <v>146</v>
      </c>
      <c r="D611" s="9">
        <v>500</v>
      </c>
    </row>
    <row r="612" spans="1:4" ht="15" customHeight="1">
      <c r="A612" s="13" t="s">
        <v>42</v>
      </c>
      <c r="B612" s="53">
        <v>5113</v>
      </c>
      <c r="C612" s="13" t="s">
        <v>110</v>
      </c>
      <c r="D612" s="9">
        <v>5000</v>
      </c>
    </row>
    <row r="613" spans="1:4" ht="6" customHeight="1">
      <c r="A613" s="14"/>
      <c r="B613" s="53"/>
      <c r="C613" s="13"/>
      <c r="D613" s="9"/>
    </row>
    <row r="614" spans="1:4" ht="15" customHeight="1">
      <c r="A614" s="79"/>
      <c r="B614" s="80"/>
      <c r="C614" s="81" t="s">
        <v>83</v>
      </c>
      <c r="D614" s="82">
        <f>D602+D611+D612</f>
        <v>25000</v>
      </c>
    </row>
    <row r="615" spans="1:4" ht="6.75" customHeight="1">
      <c r="A615" s="23"/>
      <c r="B615" s="57"/>
      <c r="C615" s="24"/>
      <c r="D615" s="107"/>
    </row>
    <row r="616" spans="1:4" ht="15" customHeight="1">
      <c r="A616" s="79"/>
      <c r="B616" s="80"/>
      <c r="C616" s="81" t="s">
        <v>85</v>
      </c>
      <c r="D616" s="113">
        <f>D349+D355+D370+D444+D466+D481+D509+D530+D547+D580+D598+D614</f>
        <v>9440000</v>
      </c>
    </row>
    <row r="617" spans="2:3" ht="15.75" customHeight="1">
      <c r="B617" s="55"/>
      <c r="C617" s="10"/>
    </row>
    <row r="618" spans="2:3" ht="15.75" customHeight="1">
      <c r="B618" s="55"/>
      <c r="C618" s="10"/>
    </row>
    <row r="619" spans="2:3" ht="15.75" customHeight="1">
      <c r="B619" s="55"/>
      <c r="C619" s="10"/>
    </row>
    <row r="620" spans="2:3" ht="15.75" customHeight="1">
      <c r="B620" s="55"/>
      <c r="C620" s="10"/>
    </row>
    <row r="621" spans="2:3" ht="15.75" customHeight="1">
      <c r="B621" s="55"/>
      <c r="C621" s="10"/>
    </row>
    <row r="622" spans="2:3" ht="15.75" customHeight="1">
      <c r="B622" s="55"/>
      <c r="C622" s="10"/>
    </row>
    <row r="623" spans="2:3" ht="15.75" customHeight="1">
      <c r="B623" s="55"/>
      <c r="C623" s="10"/>
    </row>
    <row r="624" spans="2:3" ht="15.75" customHeight="1">
      <c r="B624" s="55"/>
      <c r="C624" s="10"/>
    </row>
    <row r="625" spans="2:3" ht="15.75" customHeight="1">
      <c r="B625" s="55"/>
      <c r="C625" s="10"/>
    </row>
    <row r="626" spans="2:3" ht="15.75" customHeight="1">
      <c r="B626" s="55"/>
      <c r="C626" s="10"/>
    </row>
    <row r="627" spans="2:3" ht="15.75" customHeight="1">
      <c r="B627" s="55"/>
      <c r="C627" s="10"/>
    </row>
    <row r="628" spans="2:3" ht="15.75" customHeight="1">
      <c r="B628" s="55"/>
      <c r="C628" s="10"/>
    </row>
    <row r="629" spans="2:3" ht="15.75" customHeight="1">
      <c r="B629" s="55"/>
      <c r="C629" s="10"/>
    </row>
    <row r="630" spans="2:3" ht="15.75" customHeight="1">
      <c r="B630" s="55"/>
      <c r="C630" s="10"/>
    </row>
    <row r="631" spans="2:3" ht="15.75" customHeight="1">
      <c r="B631" s="55"/>
      <c r="C631" s="10"/>
    </row>
    <row r="632" spans="1:4" s="119" customFormat="1" ht="15" customHeight="1">
      <c r="A632" s="130" t="s">
        <v>307</v>
      </c>
      <c r="B632" s="130"/>
      <c r="C632" s="130"/>
      <c r="D632" s="130"/>
    </row>
    <row r="633" spans="1:4" s="37" customFormat="1" ht="10.5" customHeight="1">
      <c r="A633" s="38"/>
      <c r="B633" s="58"/>
      <c r="C633" s="31"/>
      <c r="D633" s="108"/>
    </row>
    <row r="634" spans="1:4" ht="15" customHeight="1">
      <c r="A634" s="40" t="s">
        <v>96</v>
      </c>
      <c r="B634" s="46" t="s">
        <v>274</v>
      </c>
      <c r="C634" s="131" t="s">
        <v>0</v>
      </c>
      <c r="D634" s="41" t="s">
        <v>216</v>
      </c>
    </row>
    <row r="635" spans="1:4" ht="15" customHeight="1">
      <c r="A635" s="42" t="s">
        <v>95</v>
      </c>
      <c r="B635" s="47" t="s">
        <v>273</v>
      </c>
      <c r="C635" s="132"/>
      <c r="D635" s="43" t="s">
        <v>317</v>
      </c>
    </row>
    <row r="636" spans="1:4" ht="15" customHeight="1">
      <c r="A636" s="44">
        <v>1</v>
      </c>
      <c r="B636" s="48">
        <v>2</v>
      </c>
      <c r="C636" s="39">
        <v>3</v>
      </c>
      <c r="D636" s="48">
        <v>4</v>
      </c>
    </row>
    <row r="637" spans="2:4" ht="15.75" customHeight="1">
      <c r="B637" s="55"/>
      <c r="C637" s="10"/>
      <c r="D637" s="100"/>
    </row>
    <row r="638" spans="1:4" ht="15.75" customHeight="1">
      <c r="A638" s="137" t="s">
        <v>186</v>
      </c>
      <c r="B638" s="137"/>
      <c r="C638" s="10" t="s">
        <v>187</v>
      </c>
      <c r="D638" s="121">
        <v>3186049</v>
      </c>
    </row>
    <row r="639" spans="1:4" ht="15.75" customHeight="1">
      <c r="A639" s="137" t="s">
        <v>188</v>
      </c>
      <c r="B639" s="137"/>
      <c r="C639" s="10" t="s">
        <v>189</v>
      </c>
      <c r="D639" s="121">
        <v>10000</v>
      </c>
    </row>
    <row r="640" spans="1:4" ht="15.75" customHeight="1">
      <c r="A640" s="137" t="s">
        <v>190</v>
      </c>
      <c r="B640" s="137"/>
      <c r="C640" s="10" t="s">
        <v>191</v>
      </c>
      <c r="D640" s="121">
        <v>42000</v>
      </c>
    </row>
    <row r="641" spans="1:5" ht="15.75" customHeight="1">
      <c r="A641" s="137" t="s">
        <v>192</v>
      </c>
      <c r="B641" s="137"/>
      <c r="C641" s="10" t="s">
        <v>198</v>
      </c>
      <c r="D641" s="121">
        <v>211000</v>
      </c>
      <c r="E641" t="s">
        <v>1</v>
      </c>
    </row>
    <row r="642" spans="1:4" ht="15.75" customHeight="1">
      <c r="A642" s="137" t="s">
        <v>193</v>
      </c>
      <c r="B642" s="137"/>
      <c r="C642" s="10" t="s">
        <v>199</v>
      </c>
      <c r="D642" s="122"/>
    </row>
    <row r="643" spans="1:4" ht="15.75" customHeight="1">
      <c r="A643" s="137" t="s">
        <v>194</v>
      </c>
      <c r="B643" s="137"/>
      <c r="C643" s="10" t="s">
        <v>200</v>
      </c>
      <c r="D643" s="121">
        <v>1536000</v>
      </c>
    </row>
    <row r="644" spans="1:4" ht="15.75" customHeight="1">
      <c r="A644" s="137" t="s">
        <v>195</v>
      </c>
      <c r="B644" s="137"/>
      <c r="C644" s="10" t="s">
        <v>201</v>
      </c>
      <c r="D644" s="121">
        <v>35000</v>
      </c>
    </row>
    <row r="645" spans="1:4" ht="15.75" customHeight="1">
      <c r="A645" s="137" t="s">
        <v>196</v>
      </c>
      <c r="B645" s="137"/>
      <c r="C645" s="10" t="s">
        <v>202</v>
      </c>
      <c r="D645" s="121">
        <v>693000</v>
      </c>
    </row>
    <row r="646" spans="1:4" ht="15.75" customHeight="1">
      <c r="A646" s="137" t="s">
        <v>197</v>
      </c>
      <c r="B646" s="137"/>
      <c r="C646" s="10" t="s">
        <v>203</v>
      </c>
      <c r="D646" s="121">
        <v>492000</v>
      </c>
    </row>
    <row r="647" spans="1:4" s="35" customFormat="1" ht="15.75" customHeight="1">
      <c r="A647" s="139" t="s">
        <v>205</v>
      </c>
      <c r="B647" s="139"/>
      <c r="C647" s="26" t="s">
        <v>204</v>
      </c>
      <c r="D647" s="121">
        <v>1584300</v>
      </c>
    </row>
    <row r="648" spans="1:4" s="35" customFormat="1" ht="15.75" customHeight="1">
      <c r="A648" s="139" t="s">
        <v>279</v>
      </c>
      <c r="B648" s="139"/>
      <c r="C648" s="26" t="s">
        <v>280</v>
      </c>
      <c r="D648" s="123">
        <v>1420651</v>
      </c>
    </row>
    <row r="649" spans="1:4" ht="15.75" customHeight="1">
      <c r="A649" s="83"/>
      <c r="B649" s="87"/>
      <c r="C649" s="81" t="s">
        <v>296</v>
      </c>
      <c r="D649" s="125">
        <f>D638+D639+D640+D641+D643+D644+D645+D646+D647+D648</f>
        <v>9210000</v>
      </c>
    </row>
    <row r="650" spans="1:4" s="35" customFormat="1" ht="15.75" customHeight="1">
      <c r="A650" s="34"/>
      <c r="B650" s="59"/>
      <c r="C650" s="26" t="s">
        <v>297</v>
      </c>
      <c r="D650" s="124">
        <v>230000</v>
      </c>
    </row>
    <row r="651" spans="1:4" ht="15.75" customHeight="1">
      <c r="A651" s="83"/>
      <c r="B651" s="87"/>
      <c r="C651" s="81" t="s">
        <v>298</v>
      </c>
      <c r="D651" s="113">
        <f>D649+D650</f>
        <v>9440000</v>
      </c>
    </row>
    <row r="652" spans="1:4" ht="15">
      <c r="A652"/>
      <c r="B652"/>
      <c r="C652"/>
      <c r="D652"/>
    </row>
    <row r="653" spans="1:4" ht="15.75">
      <c r="A653" s="138" t="s">
        <v>378</v>
      </c>
      <c r="B653" s="138"/>
      <c r="C653" s="138"/>
      <c r="D653" s="138"/>
    </row>
    <row r="654" spans="1:4" ht="15.75">
      <c r="A654" s="141" t="s">
        <v>376</v>
      </c>
      <c r="B654" s="141"/>
      <c r="C654" s="141"/>
      <c r="D654" s="141"/>
    </row>
    <row r="655" spans="1:4" ht="15.75">
      <c r="A655" s="141" t="s">
        <v>316</v>
      </c>
      <c r="B655" s="141"/>
      <c r="C655" s="141"/>
      <c r="D655" s="141"/>
    </row>
  </sheetData>
  <sheetProtection/>
  <mergeCells count="44">
    <mergeCell ref="A654:D654"/>
    <mergeCell ref="A655:D655"/>
    <mergeCell ref="A645:B645"/>
    <mergeCell ref="C449:C450"/>
    <mergeCell ref="A468:D468"/>
    <mergeCell ref="A642:B642"/>
    <mergeCell ref="A643:B643"/>
    <mergeCell ref="A644:B644"/>
    <mergeCell ref="A638:B638"/>
    <mergeCell ref="B226:C226"/>
    <mergeCell ref="C222:C223"/>
    <mergeCell ref="A653:D653"/>
    <mergeCell ref="A639:B639"/>
    <mergeCell ref="A640:B640"/>
    <mergeCell ref="C634:C635"/>
    <mergeCell ref="A648:B648"/>
    <mergeCell ref="A646:B646"/>
    <mergeCell ref="A647:B647"/>
    <mergeCell ref="A333:D333"/>
    <mergeCell ref="A641:B641"/>
    <mergeCell ref="C392:C393"/>
    <mergeCell ref="C512:C513"/>
    <mergeCell ref="A632:D632"/>
    <mergeCell ref="A516:C516"/>
    <mergeCell ref="C574:C575"/>
    <mergeCell ref="A483:C483"/>
    <mergeCell ref="B262:C262"/>
    <mergeCell ref="A357:C357"/>
    <mergeCell ref="B280:C280"/>
    <mergeCell ref="C334:C335"/>
    <mergeCell ref="C276:C277"/>
    <mergeCell ref="A274:D274"/>
    <mergeCell ref="A332:D332"/>
    <mergeCell ref="A275:D275"/>
    <mergeCell ref="A220:D220"/>
    <mergeCell ref="C52:C53"/>
    <mergeCell ref="C3:C4"/>
    <mergeCell ref="A1:D1"/>
    <mergeCell ref="A105:D105"/>
    <mergeCell ref="C164:C165"/>
    <mergeCell ref="B199:C199"/>
    <mergeCell ref="B111:C111"/>
    <mergeCell ref="C107:C108"/>
    <mergeCell ref="A219:D219"/>
  </mergeCells>
  <printOptions/>
  <pageMargins left="0.7874015748031497" right="0.7874015748031497" top="0.5905511811023623" bottom="0.5905511811023623" header="0.1968503937007874" footer="0.5905511811023623"/>
  <pageSetup horizontalDpi="600" verticalDpi="600" orientation="portrait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3" sqref="A3"/>
    </sheetView>
  </sheetViews>
  <sheetFormatPr defaultColWidth="9.140625" defaultRowHeight="15"/>
  <cols>
    <col min="1" max="1" width="6.8515625" style="2" customWidth="1"/>
    <col min="2" max="2" width="7.421875" style="2" customWidth="1"/>
    <col min="3" max="3" width="51.7109375" style="2" customWidth="1"/>
    <col min="4" max="4" width="12.7109375" style="2" customWidth="1"/>
    <col min="5" max="5" width="17.140625" style="2" customWidth="1"/>
    <col min="6" max="6" width="14.28125" style="2" customWidth="1"/>
    <col min="7" max="8" width="10.140625" style="2" bestFit="1" customWidth="1"/>
  </cols>
  <sheetData>
    <row r="1" ht="15" customHeight="1"/>
  </sheetData>
  <sheetProtection/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landscape" paperSize="9" r:id="rId1"/>
  <headerFooter>
    <oddFooter>&amp;R&amp;P</oddFooter>
    <evenFooter>&amp;R11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2017-03-28T06:39:28Z</cp:lastPrinted>
  <dcterms:created xsi:type="dcterms:W3CDTF">2006-09-16T00:00:00Z</dcterms:created>
  <dcterms:modified xsi:type="dcterms:W3CDTF">2017-04-12T06:24:36Z</dcterms:modified>
  <cp:category/>
  <cp:version/>
  <cp:contentType/>
  <cp:contentStatus/>
</cp:coreProperties>
</file>